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120" windowHeight="7515" activeTab="0"/>
  </bookViews>
  <sheets>
    <sheet name="Scheda obj" sheetId="1" r:id="rId1"/>
    <sheet name="Obiettivi Area " sheetId="2" r:id="rId2"/>
  </sheets>
  <externalReferences>
    <externalReference r:id="rId5"/>
  </externalReferences>
  <definedNames>
    <definedName name="_xlnm.Print_Area" localSheetId="0">'Scheda obj'!$A$1:$M$81</definedName>
    <definedName name="Comp.">#REF!</definedName>
    <definedName name="Comportamenti">'[1]Comportamenti'!$A$2:$A$22</definedName>
    <definedName name="Valore">'[1]Comportamenti'!$B$2:$B$22</definedName>
    <definedName name="Valori">#REF!</definedName>
  </definedNames>
  <calcPr fullCalcOnLoad="1"/>
</workbook>
</file>

<file path=xl/sharedStrings.xml><?xml version="1.0" encoding="utf-8"?>
<sst xmlns="http://schemas.openxmlformats.org/spreadsheetml/2006/main" count="219" uniqueCount="99">
  <si>
    <t>Obiettivo n. 1</t>
  </si>
  <si>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</si>
  <si>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</si>
  <si>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</si>
  <si>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</si>
  <si>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</si>
  <si>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</si>
  <si>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</si>
  <si>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</si>
  <si>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</si>
  <si>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</si>
  <si>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</si>
  <si>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</si>
  <si>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</si>
  <si>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</si>
  <si>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</si>
  <si>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</si>
  <si>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</si>
  <si>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</si>
  <si>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</si>
  <si>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</si>
  <si>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</si>
  <si>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</si>
  <si>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</si>
  <si>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</si>
  <si>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</si>
  <si>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</si>
  <si>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</si>
  <si>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</si>
  <si>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</si>
  <si>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</si>
  <si>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</si>
  <si>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</si>
  <si>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</si>
  <si>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</si>
  <si>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</si>
  <si>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</si>
  <si>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</si>
  <si>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</si>
  <si>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</si>
  <si>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</si>
  <si>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</si>
  <si>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</si>
  <si>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</si>
  <si>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</si>
  <si>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</si>
  <si>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</si>
  <si>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</si>
  <si>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</si>
  <si>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</si>
  <si>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</si>
  <si>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</si>
  <si>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</si>
  <si>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</si>
  <si>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</si>
  <si>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</si>
  <si>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</si>
  <si>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</si>
  <si>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</si>
  <si>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</si>
  <si>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</si>
  <si>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</si>
  <si>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</si>
  <si>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</si>
  <si>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TOTALE PESI OBIETTIVI DI RISULTATO</t>
  </si>
  <si>
    <t xml:space="preserve">Area </t>
  </si>
  <si>
    <t>Totale peso Obiettivo</t>
  </si>
  <si>
    <t>Assoluto</t>
  </si>
  <si>
    <t>Relativo</t>
  </si>
  <si>
    <t>Premio</t>
  </si>
  <si>
    <t>Dip.</t>
  </si>
  <si>
    <t>P.O.</t>
  </si>
  <si>
    <t>Indicatori di risultato (Efficacia - Efficienza - Tempo)</t>
  </si>
  <si>
    <t>PESATURA OBIETTIVI PERFORMANCE INDIVIDUALE</t>
  </si>
  <si>
    <r>
      <t xml:space="preserve">Obiettivo esecutivo di performance: </t>
    </r>
    <r>
      <rPr>
        <sz val="9"/>
        <rFont val="Arial"/>
        <family val="2"/>
      </rPr>
      <t xml:space="preserve">descrizione sintetica </t>
    </r>
  </si>
  <si>
    <t>Complessità gestionale</t>
  </si>
  <si>
    <t>Alta - Media - Bassa</t>
  </si>
  <si>
    <t>Obiettivo n. 3</t>
  </si>
  <si>
    <t>Triennio</t>
  </si>
  <si>
    <t>x</t>
  </si>
  <si>
    <t>SISTEMAZIONE BANCA DATI ANAGRAFE NAZIONALE ANPR  DA ANOMALIE PRESENTI NEI CITTADINI (DATI MANCANTI  DISCORDANZE CON DATI SCHEDA ANAGRAFICA DEL SOFTWARE GESTIONALE</t>
  </si>
  <si>
    <t xml:space="preserve">IN FASE DI  PRE - SUBENTRO  SONO STATI BONIFICATI TUTTI GLI ERRORI CONSIDERATI BLOCCANTI PER IL SUBENTRO;
IN DATA 24/12/2020 IL COMUNE E’ SUBENTRATO IN ANPR  IN SCADENZA DI TERMINE PREVISTO, MA SONO PRESENTI ANCORA DELLE POSIZIONI DISALLINEATE CHE VANNO SISTEMATE IN ANPR. SI RENDE PERTANTO NECESSARIA LA SISTEMAZIONE DELLE POSIZIONI ANAGRAFICHE DISCORDANTI PRESENTI IN ANPR PER ALLINEARLE CON IL SOFTWARE DI GESTIONE DELL’ANAGRAFE LOCALE. ( ANCHE IN PREVISIONE DELLA CREAZIONE DA PARTE DEL MINISTERO DI UN ACCOUNT D’ACCESSO DIRETTO DEL CITTADINO ALLA CONSULTAZIONE DEI PROPRI DATI  ANAGRAFICI).
</t>
  </si>
  <si>
    <t>A</t>
  </si>
  <si>
    <t>A- RILEVAZIONE INCONGRUENZE NELLA SCHEDA DEL CITTADINO IN ANPR</t>
  </si>
  <si>
    <t>ALLINEAMENTO DEI DATI ERRATI E/O MANCANTI COL SOFTWARE GESTIONALE ANAGRAFE -STATO CIVILE</t>
  </si>
  <si>
    <t>tutte</t>
  </si>
  <si>
    <t xml:space="preserve"> Responsabile  Area Amministrativa </t>
  </si>
  <si>
    <t>Istruttore Ammi/Cont Deidda Ornella</t>
  </si>
  <si>
    <t>Sussidi alle piccole imprese e alla popolazione durante il periodo COVID</t>
  </si>
  <si>
    <t>Lo stato attraverso i Ristori e la Regione Sardgna ,con propri atti, hanno investito il Comune di un ruolo fondamentale nell'erogazione di fondi per imprese e per la popolazione .</t>
  </si>
  <si>
    <t>predisposizione del bando</t>
  </si>
  <si>
    <t>Acquisizione delle domande</t>
  </si>
  <si>
    <t>Istruire le domande con conseguente verifica dell'autocertificazione</t>
  </si>
  <si>
    <t>Impegno e liquidazione degli aventi diritto</t>
  </si>
  <si>
    <t>atti quali una delibera e una determinazione</t>
  </si>
  <si>
    <t xml:space="preserve"> atti amministrativi  consequanziali</t>
  </si>
  <si>
    <t xml:space="preserve"> Responsabili di Area amministrativa</t>
  </si>
  <si>
    <t>Cherchi Emanuele</t>
  </si>
  <si>
    <t>AREA AMMINISTRATIVA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</si>
</sst>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_-;\-* #,##0_-;_-* &quot;-&quot;??_-;_-@_-"/>
  </numFmts>
  <fonts count="49">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10"/>
      <name val="Verdana"/>
      <family val="2"/>
    </font>
    <font>
      <b/>
      <sz val="12"/>
      <name val="Verdana"/>
      <family val="2"/>
    </font>
    <font>
      <b/>
      <sz val="11"/>
      <name val="Verdana"/>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medium"/>
      <right>
        <color indexed="63"/>
      </right>
      <top style="thin"/>
      <bottom style="medium"/>
    </border>
    <border>
      <left style="medium"/>
      <right/>
      <top style="thin"/>
      <bottom/>
    </border>
    <border>
      <left/>
      <right/>
      <top style="thin"/>
      <bottom/>
    </border>
    <border>
      <left/>
      <right/>
      <top style="thin"/>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thin"/>
      <top/>
      <bottom/>
    </border>
    <border>
      <left style="medium"/>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medium"/>
      <right style="thin"/>
      <top style="thin"/>
      <bottom style="medium"/>
    </border>
    <border>
      <left/>
      <right style="thin"/>
      <top style="medium"/>
      <bottom style="thin"/>
    </border>
    <border>
      <left style="thin"/>
      <right/>
      <top style="medium"/>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1" fontId="0" fillId="0" borderId="0" applyFont="0" applyFill="0" applyBorder="0" applyAlignment="0" applyProtection="0"/>
    <xf numFmtId="0" fontId="3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91">
    <xf numFmtId="0" fontId="0" fillId="0" borderId="0" xfId="0" applyAlignment="1">
      <alignment/>
    </xf>
    <xf numFmtId="0" fontId="0" fillId="0" borderId="0" xfId="0" applyAlignment="1">
      <alignment vertical="center" wrapText="1"/>
    </xf>
    <xf numFmtId="0" fontId="8" fillId="32" borderId="10"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0" fillId="33" borderId="11" xfId="0" applyFill="1" applyBorder="1" applyAlignment="1">
      <alignment horizontal="center" vertical="center" wrapText="1"/>
    </xf>
    <xf numFmtId="41" fontId="7" fillId="0" borderId="11" xfId="0" applyNumberFormat="1" applyFont="1" applyFill="1" applyBorder="1" applyAlignment="1">
      <alignment horizontal="left" vertical="center"/>
    </xf>
    <xf numFmtId="43" fontId="9" fillId="0" borderId="11" xfId="0" applyNumberFormat="1" applyFont="1" applyBorder="1" applyAlignment="1">
      <alignment horizontal="center" vertical="center" wrapText="1"/>
    </xf>
    <xf numFmtId="43" fontId="9" fillId="34" borderId="11" xfId="0" applyNumberFormat="1" applyFont="1" applyFill="1" applyBorder="1" applyAlignment="1">
      <alignment horizontal="center" vertical="center" wrapText="1"/>
    </xf>
    <xf numFmtId="172" fontId="9" fillId="0" borderId="11" xfId="0" applyNumberFormat="1" applyFont="1" applyBorder="1" applyAlignment="1">
      <alignment horizontal="center" vertical="center" wrapText="1"/>
    </xf>
    <xf numFmtId="172" fontId="9" fillId="34" borderId="11" xfId="0" applyNumberFormat="1" applyFont="1" applyFill="1" applyBorder="1" applyAlignment="1">
      <alignment horizontal="center" vertical="center" wrapText="1"/>
    </xf>
    <xf numFmtId="41" fontId="9"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0" fillId="35" borderId="0" xfId="0" applyFont="1" applyFill="1" applyAlignment="1">
      <alignment vertical="center"/>
    </xf>
    <xf numFmtId="0" fontId="10" fillId="0" borderId="0" xfId="0" applyFont="1" applyAlignment="1">
      <alignment vertical="center"/>
    </xf>
    <xf numFmtId="0" fontId="11" fillId="0" borderId="11"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43" fontId="11" fillId="0" borderId="0" xfId="44" applyFont="1" applyFill="1" applyBorder="1" applyAlignment="1">
      <alignment horizontal="center" vertical="center" wrapText="1"/>
    </xf>
    <xf numFmtId="0" fontId="10" fillId="0" borderId="0" xfId="0" applyFont="1" applyFill="1" applyBorder="1" applyAlignment="1">
      <alignment vertical="center"/>
    </xf>
    <xf numFmtId="43" fontId="10" fillId="0" borderId="14" xfId="0" applyNumberFormat="1" applyFont="1" applyBorder="1" applyAlignment="1">
      <alignment vertical="center"/>
    </xf>
    <xf numFmtId="43" fontId="10" fillId="0" borderId="15" xfId="0" applyNumberFormat="1" applyFont="1" applyBorder="1" applyAlignment="1">
      <alignment vertical="center"/>
    </xf>
    <xf numFmtId="43" fontId="10" fillId="0" borderId="14" xfId="44" applyFont="1" applyBorder="1" applyAlignment="1">
      <alignment vertical="center"/>
    </xf>
    <xf numFmtId="43" fontId="10" fillId="0" borderId="15" xfId="44" applyFont="1" applyBorder="1" applyAlignment="1">
      <alignment vertical="center"/>
    </xf>
    <xf numFmtId="43" fontId="10" fillId="0" borderId="16" xfId="0" applyNumberFormat="1" applyFont="1" applyBorder="1" applyAlignment="1">
      <alignment vertical="center"/>
    </xf>
    <xf numFmtId="43" fontId="10" fillId="0" borderId="17" xfId="0" applyNumberFormat="1" applyFont="1" applyBorder="1" applyAlignment="1">
      <alignment vertical="center"/>
    </xf>
    <xf numFmtId="43" fontId="10" fillId="0" borderId="16" xfId="44" applyFont="1" applyBorder="1" applyAlignment="1">
      <alignment vertical="center"/>
    </xf>
    <xf numFmtId="43" fontId="10" fillId="0" borderId="17" xfId="44" applyFont="1" applyBorder="1" applyAlignment="1">
      <alignment vertical="center"/>
    </xf>
    <xf numFmtId="0" fontId="12" fillId="4" borderId="11" xfId="0" applyFont="1" applyFill="1" applyBorder="1" applyAlignment="1">
      <alignment horizontal="center" vertical="center" wrapText="1"/>
    </xf>
    <xf numFmtId="43" fontId="12" fillId="4" borderId="14" xfId="0" applyNumberFormat="1" applyFont="1" applyFill="1" applyBorder="1" applyAlignment="1">
      <alignment horizontal="center" vertical="center" wrapText="1"/>
    </xf>
    <xf numFmtId="0" fontId="12" fillId="4" borderId="15" xfId="0" applyFont="1" applyFill="1" applyBorder="1" applyAlignment="1">
      <alignment horizontal="center" vertical="center" wrapText="1"/>
    </xf>
    <xf numFmtId="43" fontId="12" fillId="4" borderId="14" xfId="44" applyFont="1" applyFill="1" applyBorder="1" applyAlignment="1">
      <alignment horizontal="center" vertical="center" wrapText="1"/>
    </xf>
    <xf numFmtId="43" fontId="12" fillId="4" borderId="15" xfId="44" applyFont="1" applyFill="1" applyBorder="1" applyAlignment="1">
      <alignment horizontal="center" vertical="center" wrapText="1"/>
    </xf>
    <xf numFmtId="0" fontId="12" fillId="4" borderId="14" xfId="0" applyFont="1" applyFill="1" applyBorder="1" applyAlignment="1">
      <alignment horizontal="center" vertical="center" wrapText="1"/>
    </xf>
    <xf numFmtId="0" fontId="0" fillId="0" borderId="0" xfId="0" applyFon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6" borderId="11" xfId="0" applyFont="1" applyFill="1" applyBorder="1" applyAlignment="1" applyProtection="1">
      <alignment horizontal="center" vertical="center" textRotation="90" wrapText="1"/>
      <protection/>
    </xf>
    <xf numFmtId="0" fontId="2" fillId="36" borderId="11" xfId="0" applyFont="1" applyFill="1" applyBorder="1" applyAlignment="1">
      <alignment horizontal="center" vertical="center" wrapText="1"/>
    </xf>
    <xf numFmtId="0" fontId="5" fillId="0" borderId="20" xfId="0" applyFont="1" applyBorder="1" applyAlignment="1">
      <alignment horizontal="center" vertical="center"/>
    </xf>
    <xf numFmtId="43" fontId="11" fillId="0" borderId="14" xfId="44" applyFont="1" applyFill="1" applyBorder="1" applyAlignment="1">
      <alignment horizontal="center" vertical="center" wrapText="1"/>
    </xf>
    <xf numFmtId="43" fontId="11" fillId="0" borderId="21" xfId="44"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0" borderId="14" xfId="0" applyFont="1" applyBorder="1" applyAlignment="1">
      <alignment horizontal="justify" vertical="center" wrapText="1"/>
    </xf>
    <xf numFmtId="0" fontId="48" fillId="0" borderId="29" xfId="0" applyFont="1" applyBorder="1" applyAlignment="1">
      <alignment horizontal="justify" vertical="center" wrapText="1"/>
    </xf>
    <xf numFmtId="0" fontId="48" fillId="0" borderId="21"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1"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0" fillId="0" borderId="30" xfId="0" applyFont="1" applyFill="1" applyBorder="1" applyAlignment="1">
      <alignment horizontal="justify" vertical="center" wrapText="1"/>
    </xf>
    <xf numFmtId="0" fontId="0" fillId="0" borderId="29"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37" borderId="30" xfId="0" applyFont="1" applyFill="1" applyBorder="1" applyAlignment="1">
      <alignment horizontal="justify" vertical="center" wrapText="1"/>
    </xf>
    <xf numFmtId="0" fontId="48" fillId="37" borderId="29" xfId="0" applyFont="1" applyFill="1" applyBorder="1" applyAlignment="1">
      <alignment horizontal="justify" vertical="center" wrapText="1"/>
    </xf>
    <xf numFmtId="0" fontId="48" fillId="37" borderId="15" xfId="0" applyFont="1" applyFill="1" applyBorder="1" applyAlignment="1">
      <alignment horizontal="justify" vertical="center" wrapText="1"/>
    </xf>
    <xf numFmtId="0" fontId="5" fillId="32" borderId="14" xfId="0" applyFont="1" applyFill="1" applyBorder="1" applyAlignment="1">
      <alignment horizontal="center" vertical="center" wrapText="1"/>
    </xf>
    <xf numFmtId="0" fontId="5" fillId="32" borderId="29"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5" fillId="32" borderId="3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0" fillId="0" borderId="21" xfId="0" applyFont="1" applyBorder="1" applyAlignment="1">
      <alignment horizontal="justify" vertical="center" wrapText="1"/>
    </xf>
    <xf numFmtId="0" fontId="11" fillId="4"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0"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7" fillId="32" borderId="11" xfId="0" applyFont="1" applyFill="1" applyBorder="1" applyAlignment="1">
      <alignment horizontal="center" vertical="center" wrapText="1"/>
    </xf>
    <xf numFmtId="0" fontId="0" fillId="4" borderId="28" xfId="0" applyFont="1" applyFill="1" applyBorder="1" applyAlignment="1">
      <alignment/>
    </xf>
    <xf numFmtId="0" fontId="0" fillId="4" borderId="17"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4" borderId="36" xfId="0" applyFont="1" applyFill="1" applyBorder="1" applyAlignment="1">
      <alignment/>
    </xf>
    <xf numFmtId="0" fontId="0" fillId="4" borderId="37" xfId="0" applyFont="1" applyFill="1" applyBorder="1" applyAlignment="1">
      <alignment/>
    </xf>
    <xf numFmtId="0" fontId="0" fillId="0" borderId="16"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39" xfId="0" applyFont="1" applyBorder="1" applyAlignment="1">
      <alignment horizontal="justify" vertical="center" wrapText="1"/>
    </xf>
    <xf numFmtId="0" fontId="0" fillId="0" borderId="0" xfId="0" applyFont="1" applyAlignment="1">
      <alignment horizontal="justify" vertical="center" wrapText="1"/>
    </xf>
    <xf numFmtId="0" fontId="0" fillId="0" borderId="40" xfId="0" applyFont="1" applyBorder="1" applyAlignment="1">
      <alignment horizontal="justify" vertical="center" wrapText="1"/>
    </xf>
    <xf numFmtId="0" fontId="0" fillId="0" borderId="41"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2" fillId="4" borderId="14"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8"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2" fillId="32"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 fillId="32" borderId="30" xfId="0" applyFont="1" applyFill="1" applyBorder="1" applyAlignment="1">
      <alignment horizontal="center" vertical="center" wrapText="1"/>
    </xf>
    <xf numFmtId="0" fontId="2" fillId="32" borderId="29"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7" fillId="0" borderId="14"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21" xfId="0" applyFont="1" applyBorder="1" applyAlignment="1">
      <alignment horizontal="justify" vertical="center" wrapText="1"/>
    </xf>
    <xf numFmtId="0" fontId="0" fillId="0" borderId="14" xfId="0" applyFont="1" applyFill="1" applyBorder="1" applyAlignment="1">
      <alignment horizontal="justify" vertical="center" wrapText="1"/>
    </xf>
    <xf numFmtId="0" fontId="0" fillId="0" borderId="21" xfId="0" applyFont="1" applyFill="1" applyBorder="1" applyAlignment="1">
      <alignment horizontal="justify" vertical="center" wrapText="1"/>
    </xf>
    <xf numFmtId="9" fontId="0" fillId="0" borderId="14" xfId="0" applyNumberFormat="1" applyFont="1" applyBorder="1" applyAlignment="1">
      <alignment horizontal="justify" vertical="center" wrapText="1"/>
    </xf>
    <xf numFmtId="9" fontId="0" fillId="0" borderId="29" xfId="0" applyNumberFormat="1" applyFont="1" applyBorder="1" applyAlignment="1">
      <alignment horizontal="justify" vertical="center" wrapText="1"/>
    </xf>
    <xf numFmtId="9" fontId="0" fillId="0" borderId="21" xfId="0" applyNumberFormat="1" applyFont="1" applyBorder="1" applyAlignment="1">
      <alignment horizontal="justify"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0" fillId="0" borderId="14" xfId="0" applyFont="1" applyFill="1" applyBorder="1" applyAlignment="1">
      <alignment horizontal="justify" vertical="center"/>
    </xf>
    <xf numFmtId="0" fontId="0" fillId="0" borderId="29" xfId="0" applyFont="1" applyFill="1" applyBorder="1" applyAlignment="1">
      <alignment/>
    </xf>
    <xf numFmtId="0" fontId="0" fillId="0" borderId="21" xfId="0" applyFont="1" applyFill="1" applyBorder="1" applyAlignment="1">
      <alignment/>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29" xfId="0" applyBorder="1" applyAlignment="1">
      <alignment horizontal="center"/>
    </xf>
    <xf numFmtId="0" fontId="0" fillId="0" borderId="21" xfId="0" applyBorder="1" applyAlignment="1">
      <alignment horizontal="center"/>
    </xf>
    <xf numFmtId="0" fontId="0" fillId="0" borderId="0" xfId="0" applyFont="1" applyBorder="1" applyAlignment="1">
      <alignment horizontal="justify" vertical="center" wrapText="1"/>
    </xf>
    <xf numFmtId="171" fontId="0" fillId="0" borderId="11" xfId="42" applyFont="1" applyBorder="1" applyAlignment="1">
      <alignment vertical="center" wrapText="1"/>
    </xf>
    <xf numFmtId="171" fontId="0" fillId="0" borderId="12" xfId="42" applyFont="1" applyBorder="1" applyAlignment="1">
      <alignment vertical="center" wrapText="1"/>
    </xf>
    <xf numFmtId="0" fontId="0" fillId="0" borderId="30" xfId="0" applyFont="1" applyBorder="1" applyAlignment="1">
      <alignment horizontal="left" vertical="center" wrapText="1"/>
    </xf>
    <xf numFmtId="0" fontId="0" fillId="0" borderId="29" xfId="0" applyFont="1" applyBorder="1" applyAlignment="1">
      <alignment horizontal="left" vertical="center" wrapText="1"/>
    </xf>
    <xf numFmtId="0" fontId="0" fillId="0" borderId="15" xfId="0" applyFont="1" applyBorder="1" applyAlignment="1">
      <alignment horizontal="left" vertical="center" wrapText="1"/>
    </xf>
    <xf numFmtId="9" fontId="0" fillId="0" borderId="14" xfId="0" applyNumberFormat="1" applyFont="1" applyBorder="1" applyAlignment="1">
      <alignment horizontal="center" vertical="center" wrapText="1"/>
    </xf>
    <xf numFmtId="0" fontId="0" fillId="0" borderId="29" xfId="0" applyFont="1" applyBorder="1" applyAlignment="1">
      <alignment horizontal="left"/>
    </xf>
    <xf numFmtId="0" fontId="0" fillId="0" borderId="15" xfId="0" applyFont="1" applyBorder="1" applyAlignment="1">
      <alignment horizontal="left"/>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33" borderId="14" xfId="0" applyFont="1" applyFill="1" applyBorder="1" applyAlignment="1">
      <alignment vertical="center" wrapText="1"/>
    </xf>
    <xf numFmtId="0" fontId="2" fillId="33" borderId="29" xfId="0" applyFont="1" applyFill="1" applyBorder="1" applyAlignment="1">
      <alignment vertical="center" wrapText="1"/>
    </xf>
    <xf numFmtId="0" fontId="0" fillId="0" borderId="11" xfId="0" applyBorder="1" applyAlignment="1" applyProtection="1">
      <alignment horizontal="center" vertical="center" textRotation="90" wrapText="1"/>
      <protection locked="0"/>
    </xf>
    <xf numFmtId="0" fontId="3" fillId="0" borderId="46" xfId="0" applyFont="1" applyBorder="1" applyAlignment="1" applyProtection="1">
      <alignment horizontal="center" vertical="center" textRotation="90" wrapText="1"/>
      <protection/>
    </xf>
    <xf numFmtId="0" fontId="3" fillId="0" borderId="47" xfId="0" applyFont="1" applyBorder="1" applyAlignment="1" applyProtection="1">
      <alignment horizontal="center" vertical="center" textRotation="90" wrapText="1"/>
      <protection/>
    </xf>
    <xf numFmtId="0" fontId="3" fillId="36" borderId="14" xfId="0" applyFont="1" applyFill="1" applyBorder="1" applyAlignment="1" applyProtection="1">
      <alignment horizontal="center" vertical="center" wrapText="1"/>
      <protection/>
    </xf>
    <xf numFmtId="0" fontId="3" fillId="36" borderId="29"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2" fillId="0" borderId="36" xfId="0" applyFont="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24"/>
  <sheetViews>
    <sheetView tabSelected="1" zoomScale="85" zoomScaleNormal="85" zoomScaleSheetLayoutView="100" workbookViewId="0" topLeftCell="A1">
      <selection activeCell="A60" sqref="A60:H60"/>
    </sheetView>
  </sheetViews>
  <sheetFormatPr defaultColWidth="9.140625" defaultRowHeight="12.75"/>
  <cols>
    <col min="1" max="7" width="7.7109375" style="5" customWidth="1"/>
    <col min="8" max="8" width="9.57421875" style="5" customWidth="1"/>
    <col min="9" max="9" width="7.7109375" style="5" customWidth="1"/>
    <col min="10" max="10" width="8.28125" style="5" customWidth="1"/>
    <col min="11" max="11" width="7.7109375" style="5" customWidth="1"/>
    <col min="12" max="12" width="8.28125" style="5" customWidth="1"/>
    <col min="13" max="13" width="8.421875" style="5" customWidth="1"/>
    <col min="14" max="14" width="0.2890625" style="5" hidden="1" customWidth="1"/>
    <col min="15" max="17" width="9.140625" style="5" hidden="1" customWidth="1"/>
    <col min="18" max="16384" width="9.140625" style="5" customWidth="1"/>
  </cols>
  <sheetData>
    <row r="1" spans="1:13" ht="28.5" customHeight="1" thickBot="1">
      <c r="A1" s="50" t="s">
        <v>98</v>
      </c>
      <c r="B1" s="50"/>
      <c r="C1" s="50"/>
      <c r="D1" s="50"/>
      <c r="E1" s="50"/>
      <c r="F1" s="50"/>
      <c r="G1" s="50"/>
      <c r="H1" s="50"/>
      <c r="I1" s="50"/>
      <c r="J1" s="50"/>
      <c r="K1" s="50"/>
      <c r="L1" s="50"/>
      <c r="M1" s="50"/>
    </row>
    <row r="2" spans="1:13" ht="12.75" customHeight="1">
      <c r="A2" s="96" t="s">
        <v>78</v>
      </c>
      <c r="B2" s="97"/>
      <c r="C2" s="97"/>
      <c r="D2" s="177"/>
      <c r="E2" s="178">
        <v>2021</v>
      </c>
      <c r="F2" s="97"/>
      <c r="G2" s="177"/>
      <c r="H2" s="178">
        <v>2022</v>
      </c>
      <c r="I2" s="97"/>
      <c r="J2" s="177"/>
      <c r="K2" s="178">
        <v>2023</v>
      </c>
      <c r="L2" s="97"/>
      <c r="M2" s="98"/>
    </row>
    <row r="3" spans="1:13" ht="43.5" customHeight="1" thickBot="1">
      <c r="A3" s="57"/>
      <c r="B3" s="54"/>
      <c r="C3" s="54"/>
      <c r="D3" s="56"/>
      <c r="E3" s="53" t="s">
        <v>79</v>
      </c>
      <c r="F3" s="54"/>
      <c r="G3" s="56"/>
      <c r="H3" s="53"/>
      <c r="I3" s="54"/>
      <c r="J3" s="56"/>
      <c r="K3" s="53"/>
      <c r="L3" s="54"/>
      <c r="M3" s="55"/>
    </row>
    <row r="4" spans="1:13" ht="12.75" customHeight="1">
      <c r="A4" s="96" t="s">
        <v>0</v>
      </c>
      <c r="B4" s="97"/>
      <c r="C4" s="97"/>
      <c r="D4" s="97"/>
      <c r="E4" s="97"/>
      <c r="F4" s="97"/>
      <c r="G4" s="97"/>
      <c r="H4" s="97"/>
      <c r="I4" s="97"/>
      <c r="J4" s="97"/>
      <c r="K4" s="97"/>
      <c r="L4" s="97"/>
      <c r="M4" s="98"/>
    </row>
    <row r="5" spans="1:13" ht="45.75" customHeight="1">
      <c r="A5" s="148" t="s">
        <v>74</v>
      </c>
      <c r="B5" s="120"/>
      <c r="C5" s="120"/>
      <c r="D5" s="120"/>
      <c r="E5" s="129"/>
      <c r="F5" s="149" t="s">
        <v>80</v>
      </c>
      <c r="G5" s="150"/>
      <c r="H5" s="150"/>
      <c r="I5" s="150"/>
      <c r="J5" s="150"/>
      <c r="K5" s="150"/>
      <c r="L5" s="150"/>
      <c r="M5" s="151"/>
    </row>
    <row r="6" spans="1:13" ht="12.75">
      <c r="A6" s="58" t="s">
        <v>1</v>
      </c>
      <c r="B6" s="59"/>
      <c r="C6" s="59"/>
      <c r="D6" s="60"/>
      <c r="E6" s="110" t="s">
        <v>81</v>
      </c>
      <c r="F6" s="111"/>
      <c r="G6" s="111"/>
      <c r="H6" s="111"/>
      <c r="I6" s="111"/>
      <c r="J6" s="111"/>
      <c r="K6" s="111"/>
      <c r="L6" s="111"/>
      <c r="M6" s="112"/>
    </row>
    <row r="7" spans="1:13" ht="12.75">
      <c r="A7" s="152"/>
      <c r="B7" s="153"/>
      <c r="C7" s="153"/>
      <c r="D7" s="154"/>
      <c r="E7" s="113"/>
      <c r="F7" s="114"/>
      <c r="G7" s="114"/>
      <c r="H7" s="114"/>
      <c r="I7" s="114"/>
      <c r="J7" s="114"/>
      <c r="K7" s="114"/>
      <c r="L7" s="114"/>
      <c r="M7" s="115"/>
    </row>
    <row r="8" spans="1:13" ht="12.75">
      <c r="A8" s="152"/>
      <c r="B8" s="153"/>
      <c r="C8" s="153"/>
      <c r="D8" s="154"/>
      <c r="E8" s="113"/>
      <c r="F8" s="114"/>
      <c r="G8" s="114"/>
      <c r="H8" s="114"/>
      <c r="I8" s="114"/>
      <c r="J8" s="114"/>
      <c r="K8" s="114"/>
      <c r="L8" s="114"/>
      <c r="M8" s="115"/>
    </row>
    <row r="9" spans="1:13" ht="68.25" customHeight="1">
      <c r="A9" s="152"/>
      <c r="B9" s="153"/>
      <c r="C9" s="153"/>
      <c r="D9" s="154"/>
      <c r="E9" s="113"/>
      <c r="F9" s="114"/>
      <c r="G9" s="114"/>
      <c r="H9" s="114"/>
      <c r="I9" s="114"/>
      <c r="J9" s="114"/>
      <c r="K9" s="114"/>
      <c r="L9" s="114"/>
      <c r="M9" s="115"/>
    </row>
    <row r="10" spans="1:13" ht="15.75" customHeight="1">
      <c r="A10" s="152"/>
      <c r="B10" s="153"/>
      <c r="C10" s="153"/>
      <c r="D10" s="154"/>
      <c r="E10" s="113"/>
      <c r="F10" s="114"/>
      <c r="G10" s="114"/>
      <c r="H10" s="114"/>
      <c r="I10" s="114"/>
      <c r="J10" s="114"/>
      <c r="K10" s="114"/>
      <c r="L10" s="114"/>
      <c r="M10" s="115"/>
    </row>
    <row r="11" spans="1:13" ht="42" customHeight="1">
      <c r="A11" s="155"/>
      <c r="B11" s="156"/>
      <c r="C11" s="156"/>
      <c r="D11" s="157"/>
      <c r="E11" s="116"/>
      <c r="F11" s="117"/>
      <c r="G11" s="117"/>
      <c r="H11" s="117"/>
      <c r="I11" s="117"/>
      <c r="J11" s="117"/>
      <c r="K11" s="117"/>
      <c r="L11" s="117"/>
      <c r="M11" s="118"/>
    </row>
    <row r="12" spans="1:13" ht="12.75" customHeight="1">
      <c r="A12" s="71" t="s">
        <v>2</v>
      </c>
      <c r="B12" s="72"/>
      <c r="C12" s="72"/>
      <c r="D12" s="72"/>
      <c r="E12" s="72"/>
      <c r="F12" s="72"/>
      <c r="G12" s="72"/>
      <c r="H12" s="72"/>
      <c r="I12" s="72"/>
      <c r="J12" s="72"/>
      <c r="K12" s="72"/>
      <c r="L12" s="72"/>
      <c r="M12" s="73"/>
    </row>
    <row r="13" spans="1:13" ht="30" customHeight="1">
      <c r="A13" s="83" t="s">
        <v>3</v>
      </c>
      <c r="B13" s="81"/>
      <c r="C13" s="84"/>
      <c r="D13" s="80" t="s">
        <v>4</v>
      </c>
      <c r="E13" s="81"/>
      <c r="F13" s="81"/>
      <c r="G13" s="81"/>
      <c r="H13" s="84"/>
      <c r="I13" s="80" t="s">
        <v>5</v>
      </c>
      <c r="J13" s="81"/>
      <c r="K13" s="81"/>
      <c r="L13" s="81"/>
      <c r="M13" s="82"/>
    </row>
    <row r="14" spans="1:29" s="24" customFormat="1" ht="29.25" customHeight="1">
      <c r="A14" s="160" t="s">
        <v>6</v>
      </c>
      <c r="B14" s="161"/>
      <c r="C14" s="162"/>
      <c r="D14" s="136" t="s">
        <v>7</v>
      </c>
      <c r="E14" s="135"/>
      <c r="F14" s="119" t="s">
        <v>76</v>
      </c>
      <c r="G14" s="120"/>
      <c r="H14" s="129"/>
      <c r="I14" s="136" t="s">
        <v>7</v>
      </c>
      <c r="J14" s="135"/>
      <c r="K14" s="119" t="s">
        <v>76</v>
      </c>
      <c r="L14" s="120"/>
      <c r="M14" s="129"/>
      <c r="N14" s="27"/>
      <c r="O14" s="27"/>
      <c r="P14" s="27"/>
      <c r="Q14" s="68"/>
      <c r="R14" s="68"/>
      <c r="S14" s="28"/>
      <c r="T14" s="68"/>
      <c r="U14" s="68"/>
      <c r="V14" s="28"/>
      <c r="W14" s="29"/>
      <c r="X14" s="26"/>
      <c r="Y14" s="23"/>
      <c r="Z14" s="23"/>
      <c r="AA14" s="23"/>
      <c r="AB14" s="23"/>
      <c r="AC14" s="23"/>
    </row>
    <row r="15" spans="1:13" ht="22.5" customHeight="1">
      <c r="A15" s="163"/>
      <c r="B15" s="164"/>
      <c r="C15" s="165"/>
      <c r="D15" s="146" t="s">
        <v>9</v>
      </c>
      <c r="E15" s="147"/>
      <c r="F15" s="130" t="s">
        <v>82</v>
      </c>
      <c r="G15" s="131"/>
      <c r="H15" s="132"/>
      <c r="I15" s="159" t="s">
        <v>75</v>
      </c>
      <c r="J15" s="147"/>
      <c r="K15" s="130" t="s">
        <v>82</v>
      </c>
      <c r="L15" s="131"/>
      <c r="M15" s="158"/>
    </row>
    <row r="16" spans="1:13" ht="27" customHeight="1">
      <c r="A16" s="69" t="s">
        <v>66</v>
      </c>
      <c r="B16" s="86"/>
      <c r="C16" s="86"/>
      <c r="D16" s="86"/>
      <c r="E16" s="70"/>
      <c r="F16" s="69" t="s">
        <v>67</v>
      </c>
      <c r="G16" s="70"/>
      <c r="H16" s="25">
        <f>'Obiettivi Area '!M4</f>
        <v>25</v>
      </c>
      <c r="I16" s="69" t="s">
        <v>68</v>
      </c>
      <c r="J16" s="86"/>
      <c r="K16" s="70"/>
      <c r="L16" s="51">
        <f>'Obiettivi Area '!J4</f>
        <v>50</v>
      </c>
      <c r="M16" s="52"/>
    </row>
    <row r="17" spans="1:13" s="45" customFormat="1" ht="56.25" customHeight="1">
      <c r="A17" s="71" t="s">
        <v>72</v>
      </c>
      <c r="B17" s="72"/>
      <c r="C17" s="72"/>
      <c r="D17" s="72"/>
      <c r="E17" s="72"/>
      <c r="F17" s="72"/>
      <c r="G17" s="72"/>
      <c r="H17" s="72"/>
      <c r="I17" s="72"/>
      <c r="J17" s="72"/>
      <c r="K17" s="72"/>
      <c r="L17" s="72"/>
      <c r="M17" s="73"/>
    </row>
    <row r="18" spans="1:13" s="45" customFormat="1" ht="56.25" customHeight="1">
      <c r="A18" s="83" t="s">
        <v>16</v>
      </c>
      <c r="B18" s="81"/>
      <c r="C18" s="81"/>
      <c r="D18" s="81"/>
      <c r="E18" s="81"/>
      <c r="F18" s="81"/>
      <c r="G18" s="81"/>
      <c r="H18" s="84"/>
      <c r="I18" s="80" t="s">
        <v>17</v>
      </c>
      <c r="J18" s="81"/>
      <c r="K18" s="81"/>
      <c r="L18" s="81"/>
      <c r="M18" s="82"/>
    </row>
    <row r="19" spans="1:13" ht="56.25" customHeight="1">
      <c r="A19" s="77" t="s">
        <v>83</v>
      </c>
      <c r="B19" s="78"/>
      <c r="C19" s="78"/>
      <c r="D19" s="78"/>
      <c r="E19" s="78"/>
      <c r="F19" s="78"/>
      <c r="G19" s="78"/>
      <c r="H19" s="79"/>
      <c r="I19" s="138" t="s">
        <v>84</v>
      </c>
      <c r="J19" s="139"/>
      <c r="K19" s="139"/>
      <c r="L19" s="139"/>
      <c r="M19" s="140"/>
    </row>
    <row r="20" spans="1:13" ht="15" customHeight="1">
      <c r="A20" s="74"/>
      <c r="B20" s="75"/>
      <c r="C20" s="75"/>
      <c r="D20" s="75"/>
      <c r="E20" s="75"/>
      <c r="F20" s="75"/>
      <c r="G20" s="75"/>
      <c r="H20" s="76"/>
      <c r="I20" s="141"/>
      <c r="J20" s="75"/>
      <c r="K20" s="75"/>
      <c r="L20" s="75"/>
      <c r="M20" s="142"/>
    </row>
    <row r="21" spans="1:13" ht="12.75">
      <c r="A21" s="74"/>
      <c r="B21" s="75"/>
      <c r="C21" s="75"/>
      <c r="D21" s="75"/>
      <c r="E21" s="75"/>
      <c r="F21" s="75"/>
      <c r="G21" s="75"/>
      <c r="H21" s="76"/>
      <c r="I21" s="141"/>
      <c r="J21" s="75"/>
      <c r="K21" s="75"/>
      <c r="L21" s="75"/>
      <c r="M21" s="142"/>
    </row>
    <row r="22" spans="1:13" ht="12.75">
      <c r="A22" s="64"/>
      <c r="B22" s="65"/>
      <c r="C22" s="65"/>
      <c r="D22" s="65"/>
      <c r="E22" s="65"/>
      <c r="F22" s="65"/>
      <c r="G22" s="65"/>
      <c r="H22" s="66"/>
      <c r="I22" s="143"/>
      <c r="J22" s="144"/>
      <c r="K22" s="144"/>
      <c r="L22" s="144"/>
      <c r="M22" s="145"/>
    </row>
    <row r="23" spans="1:13" ht="12.75">
      <c r="A23" s="64"/>
      <c r="B23" s="65"/>
      <c r="C23" s="65"/>
      <c r="D23" s="65"/>
      <c r="E23" s="65"/>
      <c r="F23" s="65"/>
      <c r="G23" s="65"/>
      <c r="H23" s="66"/>
      <c r="I23" s="61"/>
      <c r="J23" s="65"/>
      <c r="K23" s="65"/>
      <c r="L23" s="65"/>
      <c r="M23" s="85"/>
    </row>
    <row r="24" spans="1:13" ht="15.75" customHeight="1">
      <c r="A24" s="64"/>
      <c r="B24" s="65"/>
      <c r="C24" s="65"/>
      <c r="D24" s="65"/>
      <c r="E24" s="65"/>
      <c r="F24" s="65"/>
      <c r="G24" s="65"/>
      <c r="H24" s="66"/>
      <c r="I24" s="61"/>
      <c r="J24" s="65"/>
      <c r="K24" s="65"/>
      <c r="L24" s="65"/>
      <c r="M24" s="85"/>
    </row>
    <row r="25" spans="1:13" ht="12.75">
      <c r="A25" s="64"/>
      <c r="B25" s="65"/>
      <c r="C25" s="65"/>
      <c r="D25" s="65"/>
      <c r="E25" s="65"/>
      <c r="F25" s="65"/>
      <c r="G25" s="65"/>
      <c r="H25" s="66"/>
      <c r="I25" s="61"/>
      <c r="J25" s="65"/>
      <c r="K25" s="65"/>
      <c r="L25" s="65"/>
      <c r="M25" s="85"/>
    </row>
    <row r="26" spans="1:13" ht="15.75">
      <c r="A26" s="71" t="s">
        <v>18</v>
      </c>
      <c r="B26" s="72"/>
      <c r="C26" s="72"/>
      <c r="D26" s="72"/>
      <c r="E26" s="72"/>
      <c r="F26" s="72"/>
      <c r="G26" s="72"/>
      <c r="H26" s="72"/>
      <c r="I26" s="72"/>
      <c r="J26" s="72"/>
      <c r="K26" s="72"/>
      <c r="L26" s="72"/>
      <c r="M26" s="73"/>
    </row>
    <row r="27" spans="1:13" ht="18">
      <c r="A27" s="2" t="s">
        <v>19</v>
      </c>
      <c r="B27" s="3" t="s">
        <v>20</v>
      </c>
      <c r="C27" s="3" t="s">
        <v>21</v>
      </c>
      <c r="D27" s="3" t="s">
        <v>22</v>
      </c>
      <c r="E27" s="3" t="s">
        <v>23</v>
      </c>
      <c r="F27" s="3" t="s">
        <v>24</v>
      </c>
      <c r="G27" s="3" t="s">
        <v>25</v>
      </c>
      <c r="H27" s="3" t="s">
        <v>26</v>
      </c>
      <c r="I27" s="3" t="s">
        <v>27</v>
      </c>
      <c r="J27" s="3" t="s">
        <v>28</v>
      </c>
      <c r="K27" s="3" t="s">
        <v>29</v>
      </c>
      <c r="L27" s="3" t="s">
        <v>30</v>
      </c>
      <c r="M27" s="4" t="s">
        <v>31</v>
      </c>
    </row>
    <row r="28" spans="1:13" ht="12.75">
      <c r="A28" s="8" t="s">
        <v>10</v>
      </c>
      <c r="B28" s="6" t="s">
        <v>79</v>
      </c>
      <c r="C28" s="6" t="s">
        <v>79</v>
      </c>
      <c r="D28" s="6" t="s">
        <v>79</v>
      </c>
      <c r="E28" s="6" t="s">
        <v>79</v>
      </c>
      <c r="F28" s="6" t="s">
        <v>79</v>
      </c>
      <c r="G28" s="6" t="s">
        <v>79</v>
      </c>
      <c r="H28" s="6" t="s">
        <v>79</v>
      </c>
      <c r="I28" s="6" t="s">
        <v>79</v>
      </c>
      <c r="J28" s="6" t="s">
        <v>79</v>
      </c>
      <c r="K28" s="6" t="s">
        <v>79</v>
      </c>
      <c r="L28" s="6" t="s">
        <v>79</v>
      </c>
      <c r="M28" s="7" t="s">
        <v>79</v>
      </c>
    </row>
    <row r="29" spans="1:13" ht="12.75">
      <c r="A29" s="8" t="s">
        <v>32</v>
      </c>
      <c r="B29" s="6"/>
      <c r="C29" s="6"/>
      <c r="D29" s="6"/>
      <c r="E29" s="6"/>
      <c r="F29" s="6"/>
      <c r="G29" s="6"/>
      <c r="H29" s="6"/>
      <c r="I29" s="6"/>
      <c r="J29" s="6"/>
      <c r="K29" s="6"/>
      <c r="L29" s="6"/>
      <c r="M29" s="7"/>
    </row>
    <row r="30" spans="1:13" ht="12.75">
      <c r="A30" s="8" t="s">
        <v>33</v>
      </c>
      <c r="B30" s="6"/>
      <c r="C30" s="6"/>
      <c r="D30" s="6"/>
      <c r="E30" s="6"/>
      <c r="F30" s="6"/>
      <c r="G30" s="6"/>
      <c r="H30" s="6"/>
      <c r="I30" s="6"/>
      <c r="J30" s="6"/>
      <c r="K30" s="6"/>
      <c r="L30" s="6"/>
      <c r="M30" s="7"/>
    </row>
    <row r="31" spans="1:13" ht="12.75">
      <c r="A31" s="8" t="s">
        <v>34</v>
      </c>
      <c r="B31" s="6"/>
      <c r="C31" s="6"/>
      <c r="D31" s="6"/>
      <c r="E31" s="6"/>
      <c r="F31" s="6"/>
      <c r="G31" s="6"/>
      <c r="H31" s="6"/>
      <c r="I31" s="6"/>
      <c r="J31" s="6"/>
      <c r="K31" s="6"/>
      <c r="L31" s="6"/>
      <c r="M31" s="7"/>
    </row>
    <row r="32" spans="1:13" ht="12.75">
      <c r="A32" s="8" t="s">
        <v>35</v>
      </c>
      <c r="B32" s="6"/>
      <c r="C32" s="6"/>
      <c r="D32" s="6"/>
      <c r="E32" s="6"/>
      <c r="F32" s="6"/>
      <c r="G32" s="6"/>
      <c r="H32" s="6"/>
      <c r="I32" s="6"/>
      <c r="J32" s="6"/>
      <c r="K32" s="6"/>
      <c r="L32" s="6"/>
      <c r="M32" s="7"/>
    </row>
    <row r="33" spans="1:13" ht="15.75" customHeight="1">
      <c r="A33" s="8" t="s">
        <v>36</v>
      </c>
      <c r="B33" s="6"/>
      <c r="C33" s="6"/>
      <c r="D33" s="6"/>
      <c r="E33" s="6"/>
      <c r="F33" s="6"/>
      <c r="G33" s="6"/>
      <c r="H33" s="6"/>
      <c r="I33" s="6"/>
      <c r="J33" s="6"/>
      <c r="K33" s="6"/>
      <c r="L33" s="6"/>
      <c r="M33" s="7"/>
    </row>
    <row r="34" spans="1:13" ht="32.25" customHeight="1">
      <c r="A34" s="8" t="s">
        <v>37</v>
      </c>
      <c r="B34" s="6"/>
      <c r="C34" s="6"/>
      <c r="D34" s="6"/>
      <c r="E34" s="6"/>
      <c r="F34" s="6"/>
      <c r="G34" s="6"/>
      <c r="H34" s="6"/>
      <c r="I34" s="6"/>
      <c r="J34" s="6"/>
      <c r="K34" s="6"/>
      <c r="L34" s="6"/>
      <c r="M34" s="7"/>
    </row>
    <row r="35" spans="1:13" ht="25.5" customHeight="1">
      <c r="A35" s="71" t="s">
        <v>38</v>
      </c>
      <c r="B35" s="72"/>
      <c r="C35" s="72"/>
      <c r="D35" s="72"/>
      <c r="E35" s="72"/>
      <c r="F35" s="72"/>
      <c r="G35" s="72"/>
      <c r="H35" s="72"/>
      <c r="I35" s="72"/>
      <c r="J35" s="72"/>
      <c r="K35" s="72"/>
      <c r="L35" s="72"/>
      <c r="M35" s="73"/>
    </row>
    <row r="36" spans="1:13" ht="12.75">
      <c r="A36" s="133" t="s">
        <v>19</v>
      </c>
      <c r="B36" s="134"/>
      <c r="C36" s="135"/>
      <c r="D36" s="136" t="s">
        <v>39</v>
      </c>
      <c r="E36" s="134"/>
      <c r="F36" s="134"/>
      <c r="G36" s="134"/>
      <c r="H36" s="135"/>
      <c r="I36" s="136" t="s">
        <v>40</v>
      </c>
      <c r="J36" s="135"/>
      <c r="K36" s="136" t="s">
        <v>41</v>
      </c>
      <c r="L36" s="134"/>
      <c r="M36" s="137"/>
    </row>
    <row r="37" spans="1:13" ht="12.75">
      <c r="A37" s="100" t="s">
        <v>85</v>
      </c>
      <c r="B37" s="67"/>
      <c r="C37" s="67"/>
      <c r="D37" s="67" t="s">
        <v>86</v>
      </c>
      <c r="E37" s="67"/>
      <c r="F37" s="67"/>
      <c r="G37" s="67"/>
      <c r="H37" s="67"/>
      <c r="I37" s="125">
        <v>0.1</v>
      </c>
      <c r="J37" s="67"/>
      <c r="K37" s="95"/>
      <c r="L37" s="88"/>
      <c r="M37" s="99"/>
    </row>
    <row r="38" spans="1:13" ht="12.75">
      <c r="A38" s="100" t="s">
        <v>85</v>
      </c>
      <c r="B38" s="67"/>
      <c r="C38" s="67"/>
      <c r="D38" s="67" t="s">
        <v>87</v>
      </c>
      <c r="E38" s="67"/>
      <c r="F38" s="67"/>
      <c r="G38" s="67"/>
      <c r="H38" s="67"/>
      <c r="I38" s="125">
        <v>0.9</v>
      </c>
      <c r="J38" s="67"/>
      <c r="K38" s="95"/>
      <c r="L38" s="88"/>
      <c r="M38" s="99"/>
    </row>
    <row r="39" spans="1:13" ht="12.75">
      <c r="A39" s="87"/>
      <c r="B39" s="88"/>
      <c r="C39" s="89"/>
      <c r="D39" s="95"/>
      <c r="E39" s="88"/>
      <c r="F39" s="88"/>
      <c r="G39" s="88"/>
      <c r="H39" s="89"/>
      <c r="I39" s="95"/>
      <c r="J39" s="89"/>
      <c r="K39" s="95"/>
      <c r="L39" s="88"/>
      <c r="M39" s="99"/>
    </row>
    <row r="40" spans="1:13" ht="12.75">
      <c r="A40" s="87"/>
      <c r="B40" s="88"/>
      <c r="C40" s="89"/>
      <c r="D40" s="95"/>
      <c r="E40" s="88"/>
      <c r="F40" s="88"/>
      <c r="G40" s="88"/>
      <c r="H40" s="89"/>
      <c r="I40" s="95"/>
      <c r="J40" s="89"/>
      <c r="K40" s="95"/>
      <c r="L40" s="88"/>
      <c r="M40" s="99"/>
    </row>
    <row r="41" spans="1:13" ht="12.75">
      <c r="A41" s="87"/>
      <c r="B41" s="88"/>
      <c r="C41" s="89"/>
      <c r="D41" s="95"/>
      <c r="E41" s="88"/>
      <c r="F41" s="88"/>
      <c r="G41" s="88"/>
      <c r="H41" s="89"/>
      <c r="I41" s="95"/>
      <c r="J41" s="89"/>
      <c r="K41" s="95"/>
      <c r="L41" s="88"/>
      <c r="M41" s="99"/>
    </row>
    <row r="42" spans="1:13" ht="13.5" thickBot="1">
      <c r="A42" s="57"/>
      <c r="B42" s="54"/>
      <c r="C42" s="56"/>
      <c r="D42" s="53"/>
      <c r="E42" s="54"/>
      <c r="F42" s="54"/>
      <c r="G42" s="54"/>
      <c r="H42" s="56"/>
      <c r="I42" s="53"/>
      <c r="J42" s="56"/>
      <c r="K42" s="53"/>
      <c r="L42" s="54"/>
      <c r="M42" s="55"/>
    </row>
    <row r="43" ht="35.25" customHeight="1" thickBot="1"/>
    <row r="44" spans="1:13" ht="12.75">
      <c r="A44" s="96" t="s">
        <v>42</v>
      </c>
      <c r="B44" s="97"/>
      <c r="C44" s="97"/>
      <c r="D44" s="97"/>
      <c r="E44" s="97"/>
      <c r="F44" s="97"/>
      <c r="G44" s="97"/>
      <c r="H44" s="97"/>
      <c r="I44" s="97"/>
      <c r="J44" s="97"/>
      <c r="K44" s="97"/>
      <c r="L44" s="97"/>
      <c r="M44" s="98"/>
    </row>
    <row r="45" spans="1:13" ht="12.75">
      <c r="A45" s="58" t="s">
        <v>74</v>
      </c>
      <c r="B45" s="59"/>
      <c r="C45" s="59"/>
      <c r="D45" s="59"/>
      <c r="E45" s="60"/>
      <c r="F45" s="61" t="s">
        <v>88</v>
      </c>
      <c r="G45" s="62"/>
      <c r="H45" s="62"/>
      <c r="I45" s="62"/>
      <c r="J45" s="62"/>
      <c r="K45" s="62"/>
      <c r="L45" s="62"/>
      <c r="M45" s="63"/>
    </row>
    <row r="46" spans="1:13" ht="12.75">
      <c r="A46" s="58" t="s">
        <v>1</v>
      </c>
      <c r="B46" s="102"/>
      <c r="C46" s="102"/>
      <c r="D46" s="103"/>
      <c r="E46" s="110" t="s">
        <v>89</v>
      </c>
      <c r="F46" s="111"/>
      <c r="G46" s="111"/>
      <c r="H46" s="111"/>
      <c r="I46" s="111"/>
      <c r="J46" s="111"/>
      <c r="K46" s="111"/>
      <c r="L46" s="111"/>
      <c r="M46" s="112"/>
    </row>
    <row r="47" spans="1:13" ht="12.75">
      <c r="A47" s="104"/>
      <c r="B47" s="105"/>
      <c r="C47" s="105"/>
      <c r="D47" s="106"/>
      <c r="E47" s="113"/>
      <c r="F47" s="114"/>
      <c r="G47" s="114"/>
      <c r="H47" s="114"/>
      <c r="I47" s="114"/>
      <c r="J47" s="114"/>
      <c r="K47" s="114"/>
      <c r="L47" s="114"/>
      <c r="M47" s="115"/>
    </row>
    <row r="48" spans="1:13" ht="12.75">
      <c r="A48" s="104"/>
      <c r="B48" s="105"/>
      <c r="C48" s="105"/>
      <c r="D48" s="106"/>
      <c r="E48" s="113"/>
      <c r="F48" s="114"/>
      <c r="G48" s="114"/>
      <c r="H48" s="114"/>
      <c r="I48" s="114"/>
      <c r="J48" s="114"/>
      <c r="K48" s="114"/>
      <c r="L48" s="114"/>
      <c r="M48" s="115"/>
    </row>
    <row r="49" spans="1:13" ht="12.75">
      <c r="A49" s="104"/>
      <c r="B49" s="105"/>
      <c r="C49" s="105"/>
      <c r="D49" s="106"/>
      <c r="E49" s="113"/>
      <c r="F49" s="114"/>
      <c r="G49" s="114"/>
      <c r="H49" s="114"/>
      <c r="I49" s="114"/>
      <c r="J49" s="114"/>
      <c r="K49" s="114"/>
      <c r="L49" s="114"/>
      <c r="M49" s="115"/>
    </row>
    <row r="50" spans="1:13" ht="12.75">
      <c r="A50" s="104"/>
      <c r="B50" s="105"/>
      <c r="C50" s="105"/>
      <c r="D50" s="106"/>
      <c r="E50" s="113"/>
      <c r="F50" s="114"/>
      <c r="G50" s="114"/>
      <c r="H50" s="114"/>
      <c r="I50" s="114"/>
      <c r="J50" s="114"/>
      <c r="K50" s="114"/>
      <c r="L50" s="114"/>
      <c r="M50" s="115"/>
    </row>
    <row r="51" spans="1:13" ht="12.75">
      <c r="A51" s="107"/>
      <c r="B51" s="108"/>
      <c r="C51" s="108"/>
      <c r="D51" s="109"/>
      <c r="E51" s="116"/>
      <c r="F51" s="117"/>
      <c r="G51" s="117"/>
      <c r="H51" s="117"/>
      <c r="I51" s="117"/>
      <c r="J51" s="117"/>
      <c r="K51" s="117"/>
      <c r="L51" s="117"/>
      <c r="M51" s="118"/>
    </row>
    <row r="52" spans="1:13" ht="15.75">
      <c r="A52" s="92" t="s">
        <v>2</v>
      </c>
      <c r="B52" s="93"/>
      <c r="C52" s="93"/>
      <c r="D52" s="93"/>
      <c r="E52" s="93"/>
      <c r="F52" s="93"/>
      <c r="G52" s="93"/>
      <c r="H52" s="93"/>
      <c r="I52" s="93"/>
      <c r="J52" s="93"/>
      <c r="K52" s="93"/>
      <c r="L52" s="93"/>
      <c r="M52" s="94"/>
    </row>
    <row r="53" spans="1:13" ht="38.25" customHeight="1">
      <c r="A53" s="83" t="s">
        <v>3</v>
      </c>
      <c r="B53" s="81"/>
      <c r="C53" s="84"/>
      <c r="D53" s="80" t="s">
        <v>4</v>
      </c>
      <c r="E53" s="81"/>
      <c r="F53" s="81"/>
      <c r="G53" s="81"/>
      <c r="H53" s="84"/>
      <c r="I53" s="80" t="s">
        <v>5</v>
      </c>
      <c r="J53" s="81"/>
      <c r="K53" s="81"/>
      <c r="L53" s="81"/>
      <c r="M53" s="82"/>
    </row>
    <row r="54" spans="1:29" s="24" customFormat="1" ht="29.25" customHeight="1">
      <c r="A54" s="90" t="s">
        <v>6</v>
      </c>
      <c r="B54" s="91"/>
      <c r="C54" s="91"/>
      <c r="D54" s="127" t="s">
        <v>7</v>
      </c>
      <c r="E54" s="127"/>
      <c r="F54" s="119" t="s">
        <v>8</v>
      </c>
      <c r="G54" s="120"/>
      <c r="H54" s="129"/>
      <c r="I54" s="127" t="s">
        <v>7</v>
      </c>
      <c r="J54" s="127"/>
      <c r="K54" s="119" t="s">
        <v>8</v>
      </c>
      <c r="L54" s="120"/>
      <c r="M54" s="121"/>
      <c r="N54" s="27"/>
      <c r="O54" s="27"/>
      <c r="P54" s="27"/>
      <c r="Q54" s="68"/>
      <c r="R54" s="68"/>
      <c r="S54" s="28"/>
      <c r="T54" s="68"/>
      <c r="U54" s="68"/>
      <c r="V54" s="28"/>
      <c r="W54" s="29"/>
      <c r="X54" s="30"/>
      <c r="Y54" s="23"/>
      <c r="Z54" s="23"/>
      <c r="AA54" s="23"/>
      <c r="AB54" s="23"/>
      <c r="AC54" s="23"/>
    </row>
    <row r="55" spans="1:13" ht="12.75">
      <c r="A55" s="90"/>
      <c r="B55" s="91"/>
      <c r="C55" s="91"/>
      <c r="D55" s="101" t="s">
        <v>9</v>
      </c>
      <c r="E55" s="101"/>
      <c r="F55" s="130" t="s">
        <v>82</v>
      </c>
      <c r="G55" s="131"/>
      <c r="H55" s="132"/>
      <c r="I55" s="101" t="s">
        <v>11</v>
      </c>
      <c r="J55" s="101"/>
      <c r="K55" s="130" t="s">
        <v>82</v>
      </c>
      <c r="L55" s="131"/>
      <c r="M55" s="158"/>
    </row>
    <row r="56" spans="1:13" ht="15">
      <c r="A56" s="69" t="s">
        <v>66</v>
      </c>
      <c r="B56" s="86"/>
      <c r="C56" s="86"/>
      <c r="D56" s="86"/>
      <c r="E56" s="70"/>
      <c r="F56" s="69" t="s">
        <v>67</v>
      </c>
      <c r="G56" s="86"/>
      <c r="H56" s="25">
        <f>'Obiettivi Area '!M5</f>
        <v>25</v>
      </c>
      <c r="I56" s="69" t="s">
        <v>68</v>
      </c>
      <c r="J56" s="86"/>
      <c r="K56" s="70"/>
      <c r="L56" s="51">
        <f>'Obiettivi Area '!J5</f>
        <v>50</v>
      </c>
      <c r="M56" s="52"/>
    </row>
    <row r="57" spans="1:13" s="45" customFormat="1" ht="15.75">
      <c r="A57" s="92" t="s">
        <v>15</v>
      </c>
      <c r="B57" s="93"/>
      <c r="C57" s="93"/>
      <c r="D57" s="93"/>
      <c r="E57" s="93"/>
      <c r="F57" s="93"/>
      <c r="G57" s="93"/>
      <c r="H57" s="93"/>
      <c r="I57" s="93"/>
      <c r="J57" s="93"/>
      <c r="K57" s="93"/>
      <c r="L57" s="93"/>
      <c r="M57" s="94"/>
    </row>
    <row r="58" spans="1:13" s="45" customFormat="1" ht="15">
      <c r="A58" s="83" t="s">
        <v>16</v>
      </c>
      <c r="B58" s="81"/>
      <c r="C58" s="81"/>
      <c r="D58" s="81"/>
      <c r="E58" s="81"/>
      <c r="F58" s="81"/>
      <c r="G58" s="81"/>
      <c r="H58" s="84"/>
      <c r="I58" s="80" t="s">
        <v>17</v>
      </c>
      <c r="J58" s="81"/>
      <c r="K58" s="81"/>
      <c r="L58" s="81"/>
      <c r="M58" s="82"/>
    </row>
    <row r="59" spans="1:13" s="45" customFormat="1" ht="12.75">
      <c r="A59" s="64" t="s">
        <v>90</v>
      </c>
      <c r="B59" s="65"/>
      <c r="C59" s="65"/>
      <c r="D59" s="65"/>
      <c r="E59" s="65"/>
      <c r="F59" s="65"/>
      <c r="G59" s="65"/>
      <c r="H59" s="66"/>
      <c r="I59" s="61" t="s">
        <v>94</v>
      </c>
      <c r="J59" s="65"/>
      <c r="K59" s="65"/>
      <c r="L59" s="65"/>
      <c r="M59" s="85"/>
    </row>
    <row r="60" spans="1:13" s="45" customFormat="1" ht="12.75">
      <c r="A60" s="64" t="s">
        <v>91</v>
      </c>
      <c r="B60" s="65"/>
      <c r="C60" s="65"/>
      <c r="D60" s="65"/>
      <c r="E60" s="65"/>
      <c r="F60" s="65"/>
      <c r="G60" s="65"/>
      <c r="H60" s="66"/>
      <c r="I60" s="61">
        <v>20</v>
      </c>
      <c r="J60" s="65"/>
      <c r="K60" s="65"/>
      <c r="L60" s="65"/>
      <c r="M60" s="85"/>
    </row>
    <row r="61" spans="1:13" s="45" customFormat="1" ht="12.75">
      <c r="A61" s="64" t="s">
        <v>92</v>
      </c>
      <c r="B61" s="65"/>
      <c r="C61" s="65"/>
      <c r="D61" s="65"/>
      <c r="E61" s="65"/>
      <c r="F61" s="65"/>
      <c r="G61" s="65"/>
      <c r="H61" s="66"/>
      <c r="I61" s="61">
        <v>20</v>
      </c>
      <c r="J61" s="65"/>
      <c r="K61" s="65"/>
      <c r="L61" s="65"/>
      <c r="M61" s="85"/>
    </row>
    <row r="62" spans="1:13" ht="12.75">
      <c r="A62" s="64" t="s">
        <v>93</v>
      </c>
      <c r="B62" s="65"/>
      <c r="C62" s="65"/>
      <c r="D62" s="65"/>
      <c r="E62" s="65"/>
      <c r="F62" s="65"/>
      <c r="G62" s="65"/>
      <c r="H62" s="66"/>
      <c r="I62" s="61" t="s">
        <v>95</v>
      </c>
      <c r="J62" s="65"/>
      <c r="K62" s="65"/>
      <c r="L62" s="65"/>
      <c r="M62" s="85"/>
    </row>
    <row r="63" spans="1:13" ht="12.75">
      <c r="A63" s="87"/>
      <c r="B63" s="88"/>
      <c r="C63" s="88"/>
      <c r="D63" s="88"/>
      <c r="E63" s="88"/>
      <c r="F63" s="88"/>
      <c r="G63" s="88"/>
      <c r="H63" s="89"/>
      <c r="I63" s="95"/>
      <c r="J63" s="88"/>
      <c r="K63" s="88"/>
      <c r="L63" s="88"/>
      <c r="M63" s="99"/>
    </row>
    <row r="64" spans="1:13" ht="15.75">
      <c r="A64" s="92" t="s">
        <v>18</v>
      </c>
      <c r="B64" s="93"/>
      <c r="C64" s="93"/>
      <c r="D64" s="93"/>
      <c r="E64" s="93"/>
      <c r="F64" s="93"/>
      <c r="G64" s="93"/>
      <c r="H64" s="93"/>
      <c r="I64" s="93"/>
      <c r="J64" s="93"/>
      <c r="K64" s="93"/>
      <c r="L64" s="93"/>
      <c r="M64" s="94"/>
    </row>
    <row r="65" spans="1:13" ht="18">
      <c r="A65" s="2" t="s">
        <v>19</v>
      </c>
      <c r="B65" s="3" t="s">
        <v>20</v>
      </c>
      <c r="C65" s="3" t="s">
        <v>21</v>
      </c>
      <c r="D65" s="3" t="s">
        <v>22</v>
      </c>
      <c r="E65" s="3" t="s">
        <v>23</v>
      </c>
      <c r="F65" s="3" t="s">
        <v>24</v>
      </c>
      <c r="G65" s="3" t="s">
        <v>25</v>
      </c>
      <c r="H65" s="3" t="s">
        <v>26</v>
      </c>
      <c r="I65" s="3" t="s">
        <v>27</v>
      </c>
      <c r="J65" s="3" t="s">
        <v>28</v>
      </c>
      <c r="K65" s="3" t="s">
        <v>29</v>
      </c>
      <c r="L65" s="3" t="s">
        <v>30</v>
      </c>
      <c r="M65" s="4" t="s">
        <v>31</v>
      </c>
    </row>
    <row r="66" spans="1:13" ht="12.75">
      <c r="A66" s="8" t="s">
        <v>10</v>
      </c>
      <c r="B66" s="6" t="s">
        <v>79</v>
      </c>
      <c r="C66" s="6" t="s">
        <v>79</v>
      </c>
      <c r="D66" s="6"/>
      <c r="E66" s="6"/>
      <c r="F66" s="6"/>
      <c r="G66" s="6"/>
      <c r="H66" s="6"/>
      <c r="I66" s="6"/>
      <c r="J66" s="6"/>
      <c r="K66" s="6"/>
      <c r="L66" s="6"/>
      <c r="M66" s="7"/>
    </row>
    <row r="67" spans="1:13" ht="12.75">
      <c r="A67" s="8" t="s">
        <v>32</v>
      </c>
      <c r="B67" s="6"/>
      <c r="C67" s="6"/>
      <c r="D67" s="6" t="s">
        <v>79</v>
      </c>
      <c r="E67" s="6" t="s">
        <v>79</v>
      </c>
      <c r="F67" s="6"/>
      <c r="G67" s="6"/>
      <c r="H67" s="6"/>
      <c r="I67" s="6"/>
      <c r="J67" s="6"/>
      <c r="K67" s="6"/>
      <c r="L67" s="6"/>
      <c r="M67" s="7"/>
    </row>
    <row r="68" spans="1:13" ht="12.75">
      <c r="A68" s="8" t="s">
        <v>33</v>
      </c>
      <c r="B68" s="6"/>
      <c r="C68" s="6"/>
      <c r="D68" s="6"/>
      <c r="E68" s="6"/>
      <c r="F68" s="6" t="s">
        <v>79</v>
      </c>
      <c r="G68" s="6" t="s">
        <v>79</v>
      </c>
      <c r="H68" s="6"/>
      <c r="I68" s="6"/>
      <c r="J68" s="6"/>
      <c r="K68" s="6"/>
      <c r="L68" s="6"/>
      <c r="M68" s="7"/>
    </row>
    <row r="69" spans="1:13" ht="12.75">
      <c r="A69" s="8" t="s">
        <v>34</v>
      </c>
      <c r="B69" s="6"/>
      <c r="C69" s="6"/>
      <c r="D69" s="6"/>
      <c r="E69" s="6"/>
      <c r="F69" s="6"/>
      <c r="G69" s="6"/>
      <c r="H69" s="6" t="s">
        <v>79</v>
      </c>
      <c r="I69" s="6" t="s">
        <v>79</v>
      </c>
      <c r="J69" s="6" t="s">
        <v>79</v>
      </c>
      <c r="K69" s="6"/>
      <c r="L69" s="6"/>
      <c r="M69" s="7"/>
    </row>
    <row r="70" spans="1:13" ht="12.75">
      <c r="A70" s="8" t="s">
        <v>35</v>
      </c>
      <c r="B70" s="6"/>
      <c r="C70" s="6"/>
      <c r="D70" s="6"/>
      <c r="E70" s="6"/>
      <c r="F70" s="6"/>
      <c r="G70" s="6"/>
      <c r="H70" s="6"/>
      <c r="I70" s="6"/>
      <c r="J70" s="6"/>
      <c r="K70" s="6"/>
      <c r="L70" s="6"/>
      <c r="M70" s="7"/>
    </row>
    <row r="71" spans="1:17" ht="15.75" customHeight="1">
      <c r="A71" s="8" t="s">
        <v>36</v>
      </c>
      <c r="B71" s="6"/>
      <c r="C71" s="6"/>
      <c r="D71" s="6"/>
      <c r="E71" s="6"/>
      <c r="F71" s="6"/>
      <c r="G71" s="6"/>
      <c r="H71" s="6"/>
      <c r="I71" s="6"/>
      <c r="J71" s="6"/>
      <c r="K71" s="6"/>
      <c r="L71" s="6"/>
      <c r="M71" s="7"/>
      <c r="N71" s="39" t="s">
        <v>69</v>
      </c>
      <c r="O71" s="39"/>
      <c r="P71" s="39"/>
      <c r="Q71" s="39"/>
    </row>
    <row r="72" spans="1:17" ht="27.75" customHeight="1">
      <c r="A72" s="8" t="s">
        <v>37</v>
      </c>
      <c r="B72" s="6"/>
      <c r="C72" s="6"/>
      <c r="D72" s="6"/>
      <c r="E72" s="6"/>
      <c r="F72" s="6"/>
      <c r="G72" s="6"/>
      <c r="H72" s="6"/>
      <c r="I72" s="6"/>
      <c r="J72" s="6"/>
      <c r="K72" s="6"/>
      <c r="L72" s="6"/>
      <c r="M72" s="7"/>
      <c r="N72" s="40"/>
      <c r="O72" s="41"/>
      <c r="P72" s="42"/>
      <c r="Q72" s="43"/>
    </row>
    <row r="73" spans="1:17" ht="27" customHeight="1">
      <c r="A73" s="92" t="s">
        <v>38</v>
      </c>
      <c r="B73" s="93"/>
      <c r="C73" s="93"/>
      <c r="D73" s="93"/>
      <c r="E73" s="93"/>
      <c r="F73" s="93"/>
      <c r="G73" s="93"/>
      <c r="H73" s="93"/>
      <c r="I73" s="93"/>
      <c r="J73" s="93"/>
      <c r="K73" s="93"/>
      <c r="L73" s="93"/>
      <c r="M73" s="94"/>
      <c r="N73" s="44" t="s">
        <v>70</v>
      </c>
      <c r="O73" s="41"/>
      <c r="P73" s="44" t="s">
        <v>71</v>
      </c>
      <c r="Q73" s="41"/>
    </row>
    <row r="74" spans="1:17" ht="12.75">
      <c r="A74" s="126" t="s">
        <v>19</v>
      </c>
      <c r="B74" s="127"/>
      <c r="C74" s="127"/>
      <c r="D74" s="127" t="s">
        <v>39</v>
      </c>
      <c r="E74" s="127"/>
      <c r="F74" s="127"/>
      <c r="G74" s="127"/>
      <c r="H74" s="127"/>
      <c r="I74" s="127" t="s">
        <v>40</v>
      </c>
      <c r="J74" s="127"/>
      <c r="K74" s="127" t="s">
        <v>41</v>
      </c>
      <c r="L74" s="127"/>
      <c r="M74" s="128"/>
      <c r="N74" s="31">
        <f>X76</f>
        <v>0</v>
      </c>
      <c r="O74" s="32"/>
      <c r="P74" s="33">
        <f>IF(J78="x",R76,"")</f>
      </c>
      <c r="Q74" s="34"/>
    </row>
    <row r="75" spans="1:17" ht="12.75">
      <c r="A75" s="100" t="s">
        <v>85</v>
      </c>
      <c r="B75" s="67"/>
      <c r="C75" s="67"/>
      <c r="D75" s="67" t="s">
        <v>96</v>
      </c>
      <c r="E75" s="67"/>
      <c r="F75" s="67"/>
      <c r="G75" s="67"/>
      <c r="H75" s="67"/>
      <c r="I75" s="125">
        <v>0.05</v>
      </c>
      <c r="J75" s="67"/>
      <c r="K75" s="67"/>
      <c r="L75" s="67"/>
      <c r="M75" s="122"/>
      <c r="N75" s="31">
        <f>X77</f>
        <v>0</v>
      </c>
      <c r="O75" s="32"/>
      <c r="P75" s="33">
        <f>IF(J79="x",R77,"")</f>
      </c>
      <c r="Q75" s="34"/>
    </row>
    <row r="76" spans="1:17" ht="12.75">
      <c r="A76" s="100" t="s">
        <v>85</v>
      </c>
      <c r="B76" s="67"/>
      <c r="C76" s="67"/>
      <c r="D76" s="67" t="s">
        <v>97</v>
      </c>
      <c r="E76" s="67"/>
      <c r="F76" s="67"/>
      <c r="G76" s="67"/>
      <c r="H76" s="67"/>
      <c r="I76" s="125">
        <v>0.9</v>
      </c>
      <c r="J76" s="67"/>
      <c r="K76" s="67"/>
      <c r="L76" s="67"/>
      <c r="M76" s="122"/>
      <c r="N76" s="31">
        <f>X78</f>
        <v>0</v>
      </c>
      <c r="O76" s="32"/>
      <c r="P76" s="33">
        <f>IF(J80="x",R78,"")</f>
      </c>
      <c r="Q76" s="34"/>
    </row>
    <row r="77" spans="1:17" ht="12.75">
      <c r="A77" s="100"/>
      <c r="B77" s="67"/>
      <c r="C77" s="67"/>
      <c r="D77" s="67"/>
      <c r="E77" s="67"/>
      <c r="F77" s="67"/>
      <c r="G77" s="67"/>
      <c r="H77" s="67"/>
      <c r="I77" s="125"/>
      <c r="J77" s="67"/>
      <c r="K77" s="67"/>
      <c r="L77" s="67"/>
      <c r="M77" s="122"/>
      <c r="N77" s="31">
        <f>X79</f>
        <v>0</v>
      </c>
      <c r="O77" s="32"/>
      <c r="P77" s="33">
        <f>IF(J81="x",R79,"")</f>
      </c>
      <c r="Q77" s="34"/>
    </row>
    <row r="78" spans="1:17" ht="12.75">
      <c r="A78" s="100"/>
      <c r="B78" s="67"/>
      <c r="C78" s="67"/>
      <c r="D78" s="67"/>
      <c r="E78" s="67"/>
      <c r="F78" s="67"/>
      <c r="G78" s="67"/>
      <c r="H78" s="67"/>
      <c r="I78" s="67"/>
      <c r="J78" s="67"/>
      <c r="K78" s="67"/>
      <c r="L78" s="67"/>
      <c r="M78" s="122"/>
      <c r="N78" s="31" t="e">
        <f>#REF!</f>
        <v>#REF!</v>
      </c>
      <c r="O78" s="32"/>
      <c r="P78" s="33" t="e">
        <f>IF(#REF!="x",#REF!,"")</f>
        <v>#REF!</v>
      </c>
      <c r="Q78" s="34"/>
    </row>
    <row r="79" spans="1:17" ht="12.75">
      <c r="A79" s="100"/>
      <c r="B79" s="67"/>
      <c r="C79" s="67"/>
      <c r="D79" s="67"/>
      <c r="E79" s="67"/>
      <c r="F79" s="67"/>
      <c r="G79" s="67"/>
      <c r="H79" s="67"/>
      <c r="I79" s="67"/>
      <c r="J79" s="67"/>
      <c r="K79" s="67"/>
      <c r="L79" s="67"/>
      <c r="M79" s="122"/>
      <c r="N79" s="35" t="e">
        <f>#REF!</f>
        <v>#REF!</v>
      </c>
      <c r="O79" s="36"/>
      <c r="P79" s="37" t="e">
        <f>IF(#REF!="x",#REF!,"")</f>
        <v>#REF!</v>
      </c>
      <c r="Q79" s="38"/>
    </row>
    <row r="80" spans="1:13" ht="12.75">
      <c r="A80" s="100"/>
      <c r="B80" s="67"/>
      <c r="C80" s="67"/>
      <c r="D80" s="67"/>
      <c r="E80" s="67"/>
      <c r="F80" s="67"/>
      <c r="G80" s="67"/>
      <c r="H80" s="67"/>
      <c r="I80" s="67"/>
      <c r="J80" s="67"/>
      <c r="K80" s="67"/>
      <c r="L80" s="67"/>
      <c r="M80" s="122"/>
    </row>
    <row r="81" spans="1:13" ht="13.5" thickBot="1">
      <c r="A81" s="123"/>
      <c r="B81" s="124"/>
      <c r="C81" s="124"/>
      <c r="D81" s="124"/>
      <c r="E81" s="124"/>
      <c r="F81" s="124"/>
      <c r="G81" s="124"/>
      <c r="H81" s="124"/>
      <c r="I81" s="124"/>
      <c r="J81" s="124"/>
      <c r="K81" s="46"/>
      <c r="L81" s="46"/>
      <c r="M81" s="47"/>
    </row>
    <row r="82" ht="35.25" customHeight="1" thickBot="1"/>
    <row r="83" spans="1:13" ht="12.75">
      <c r="A83" s="96" t="s">
        <v>77</v>
      </c>
      <c r="B83" s="97"/>
      <c r="C83" s="97"/>
      <c r="D83" s="97"/>
      <c r="E83" s="97"/>
      <c r="F83" s="97"/>
      <c r="G83" s="97"/>
      <c r="H83" s="97"/>
      <c r="I83" s="97"/>
      <c r="J83" s="97"/>
      <c r="K83" s="97"/>
      <c r="L83" s="97"/>
      <c r="M83" s="98"/>
    </row>
    <row r="84" spans="1:13" ht="12.75">
      <c r="A84" s="58" t="s">
        <v>74</v>
      </c>
      <c r="B84" s="59"/>
      <c r="C84" s="59"/>
      <c r="D84" s="59"/>
      <c r="E84" s="60"/>
      <c r="F84" s="95"/>
      <c r="G84" s="166"/>
      <c r="H84" s="166"/>
      <c r="I84" s="166"/>
      <c r="J84" s="166"/>
      <c r="K84" s="166"/>
      <c r="L84" s="166"/>
      <c r="M84" s="167"/>
    </row>
    <row r="85" spans="1:13" ht="12.75">
      <c r="A85" s="58" t="s">
        <v>1</v>
      </c>
      <c r="B85" s="102"/>
      <c r="C85" s="102"/>
      <c r="D85" s="103"/>
      <c r="E85" s="110"/>
      <c r="F85" s="111"/>
      <c r="G85" s="111"/>
      <c r="H85" s="111"/>
      <c r="I85" s="111"/>
      <c r="J85" s="111"/>
      <c r="K85" s="111"/>
      <c r="L85" s="111"/>
      <c r="M85" s="112"/>
    </row>
    <row r="86" spans="1:13" ht="12.75">
      <c r="A86" s="104"/>
      <c r="B86" s="105"/>
      <c r="C86" s="105"/>
      <c r="D86" s="106"/>
      <c r="E86" s="113"/>
      <c r="F86" s="168"/>
      <c r="G86" s="168"/>
      <c r="H86" s="168"/>
      <c r="I86" s="168"/>
      <c r="J86" s="168"/>
      <c r="K86" s="168"/>
      <c r="L86" s="168"/>
      <c r="M86" s="115"/>
    </row>
    <row r="87" spans="1:13" ht="12.75">
      <c r="A87" s="104"/>
      <c r="B87" s="105"/>
      <c r="C87" s="105"/>
      <c r="D87" s="106"/>
      <c r="E87" s="113"/>
      <c r="F87" s="168"/>
      <c r="G87" s="168"/>
      <c r="H87" s="168"/>
      <c r="I87" s="168"/>
      <c r="J87" s="168"/>
      <c r="K87" s="168"/>
      <c r="L87" s="168"/>
      <c r="M87" s="115"/>
    </row>
    <row r="88" spans="1:13" ht="12.75">
      <c r="A88" s="104"/>
      <c r="B88" s="105"/>
      <c r="C88" s="105"/>
      <c r="D88" s="106"/>
      <c r="E88" s="113"/>
      <c r="F88" s="168"/>
      <c r="G88" s="168"/>
      <c r="H88" s="168"/>
      <c r="I88" s="168"/>
      <c r="J88" s="168"/>
      <c r="K88" s="168"/>
      <c r="L88" s="168"/>
      <c r="M88" s="115"/>
    </row>
    <row r="89" spans="1:13" ht="12.75">
      <c r="A89" s="104"/>
      <c r="B89" s="105"/>
      <c r="C89" s="105"/>
      <c r="D89" s="106"/>
      <c r="E89" s="113"/>
      <c r="F89" s="168"/>
      <c r="G89" s="168"/>
      <c r="H89" s="168"/>
      <c r="I89" s="168"/>
      <c r="J89" s="168"/>
      <c r="K89" s="168"/>
      <c r="L89" s="168"/>
      <c r="M89" s="115"/>
    </row>
    <row r="90" spans="1:13" ht="12.75">
      <c r="A90" s="107"/>
      <c r="B90" s="108"/>
      <c r="C90" s="108"/>
      <c r="D90" s="109"/>
      <c r="E90" s="116"/>
      <c r="F90" s="117"/>
      <c r="G90" s="117"/>
      <c r="H90" s="117"/>
      <c r="I90" s="117"/>
      <c r="J90" s="117"/>
      <c r="K90" s="117"/>
      <c r="L90" s="117"/>
      <c r="M90" s="118"/>
    </row>
    <row r="91" spans="1:13" ht="15.75">
      <c r="A91" s="92" t="s">
        <v>2</v>
      </c>
      <c r="B91" s="93"/>
      <c r="C91" s="93"/>
      <c r="D91" s="93"/>
      <c r="E91" s="93"/>
      <c r="F91" s="93"/>
      <c r="G91" s="93"/>
      <c r="H91" s="93"/>
      <c r="I91" s="93"/>
      <c r="J91" s="93"/>
      <c r="K91" s="93"/>
      <c r="L91" s="93"/>
      <c r="M91" s="94"/>
    </row>
    <row r="92" spans="1:13" ht="38.25" customHeight="1">
      <c r="A92" s="83" t="s">
        <v>3</v>
      </c>
      <c r="B92" s="81"/>
      <c r="C92" s="84"/>
      <c r="D92" s="80" t="s">
        <v>4</v>
      </c>
      <c r="E92" s="81"/>
      <c r="F92" s="81"/>
      <c r="G92" s="81"/>
      <c r="H92" s="84"/>
      <c r="I92" s="80" t="s">
        <v>5</v>
      </c>
      <c r="J92" s="81"/>
      <c r="K92" s="81"/>
      <c r="L92" s="81"/>
      <c r="M92" s="82"/>
    </row>
    <row r="93" spans="1:29" s="24" customFormat="1" ht="29.25" customHeight="1">
      <c r="A93" s="90" t="s">
        <v>6</v>
      </c>
      <c r="B93" s="91"/>
      <c r="C93" s="91"/>
      <c r="D93" s="127" t="s">
        <v>7</v>
      </c>
      <c r="E93" s="127"/>
      <c r="F93" s="119" t="s">
        <v>8</v>
      </c>
      <c r="G93" s="120"/>
      <c r="H93" s="129"/>
      <c r="I93" s="127" t="s">
        <v>7</v>
      </c>
      <c r="J93" s="127"/>
      <c r="K93" s="119" t="s">
        <v>8</v>
      </c>
      <c r="L93" s="120"/>
      <c r="M93" s="121"/>
      <c r="N93" s="27"/>
      <c r="O93" s="27"/>
      <c r="P93" s="27"/>
      <c r="Q93" s="68"/>
      <c r="R93" s="68"/>
      <c r="S93" s="28"/>
      <c r="T93" s="68"/>
      <c r="U93" s="68"/>
      <c r="V93" s="28"/>
      <c r="W93" s="29"/>
      <c r="X93" s="30"/>
      <c r="Y93" s="23"/>
      <c r="Z93" s="23"/>
      <c r="AA93" s="23"/>
      <c r="AB93" s="23"/>
      <c r="AC93" s="23"/>
    </row>
    <row r="94" spans="1:13" ht="12.75" hidden="1">
      <c r="A94" s="90"/>
      <c r="B94" s="91"/>
      <c r="C94" s="91"/>
      <c r="D94" s="101" t="s">
        <v>9</v>
      </c>
      <c r="E94" s="101"/>
      <c r="F94" s="130"/>
      <c r="G94" s="131"/>
      <c r="H94" s="132"/>
      <c r="I94" s="101" t="s">
        <v>11</v>
      </c>
      <c r="J94" s="101"/>
      <c r="K94" s="130"/>
      <c r="L94" s="131"/>
      <c r="M94" s="158"/>
    </row>
    <row r="95" spans="1:13" ht="15" hidden="1">
      <c r="A95" s="69" t="s">
        <v>66</v>
      </c>
      <c r="B95" s="86"/>
      <c r="C95" s="86"/>
      <c r="D95" s="86"/>
      <c r="E95" s="70"/>
      <c r="F95" s="69" t="s">
        <v>67</v>
      </c>
      <c r="G95" s="86"/>
      <c r="H95" s="25">
        <f>'Obiettivi Area '!M48</f>
        <v>0</v>
      </c>
      <c r="I95" s="69" t="s">
        <v>68</v>
      </c>
      <c r="J95" s="86"/>
      <c r="K95" s="70"/>
      <c r="L95" s="51">
        <f>'Obiettivi Area '!J48</f>
        <v>0</v>
      </c>
      <c r="M95" s="52"/>
    </row>
    <row r="96" spans="1:13" ht="15.75" hidden="1">
      <c r="A96" s="92" t="s">
        <v>12</v>
      </c>
      <c r="B96" s="93"/>
      <c r="C96" s="93"/>
      <c r="D96" s="93"/>
      <c r="E96" s="93" t="s">
        <v>13</v>
      </c>
      <c r="F96" s="93"/>
      <c r="G96" s="93"/>
      <c r="H96" s="93"/>
      <c r="I96" s="93"/>
      <c r="J96" s="93"/>
      <c r="K96" s="93" t="s">
        <v>14</v>
      </c>
      <c r="L96" s="93"/>
      <c r="M96" s="94"/>
    </row>
    <row r="97" spans="1:13" ht="12.75" hidden="1">
      <c r="A97" s="100"/>
      <c r="B97" s="67"/>
      <c r="C97" s="67"/>
      <c r="D97" s="67"/>
      <c r="E97" s="67"/>
      <c r="F97" s="67"/>
      <c r="G97" s="67"/>
      <c r="H97" s="67"/>
      <c r="I97" s="67"/>
      <c r="J97" s="67"/>
      <c r="K97" s="169"/>
      <c r="L97" s="169"/>
      <c r="M97" s="170"/>
    </row>
    <row r="98" spans="1:13" ht="12.75">
      <c r="A98" s="100"/>
      <c r="B98" s="67"/>
      <c r="C98" s="67"/>
      <c r="D98" s="67"/>
      <c r="E98" s="67"/>
      <c r="F98" s="67"/>
      <c r="G98" s="67"/>
      <c r="H98" s="67"/>
      <c r="I98" s="67"/>
      <c r="J98" s="67"/>
      <c r="K98" s="169"/>
      <c r="L98" s="169"/>
      <c r="M98" s="170"/>
    </row>
    <row r="99" spans="1:13" ht="12.75">
      <c r="A99" s="100"/>
      <c r="B99" s="67"/>
      <c r="C99" s="67"/>
      <c r="D99" s="67"/>
      <c r="E99" s="67"/>
      <c r="F99" s="67"/>
      <c r="G99" s="67"/>
      <c r="H99" s="67"/>
      <c r="I99" s="67"/>
      <c r="J99" s="67"/>
      <c r="K99" s="169"/>
      <c r="L99" s="169"/>
      <c r="M99" s="170"/>
    </row>
    <row r="100" spans="1:13" s="45" customFormat="1" ht="15.75">
      <c r="A100" s="92" t="s">
        <v>15</v>
      </c>
      <c r="B100" s="93"/>
      <c r="C100" s="93"/>
      <c r="D100" s="93"/>
      <c r="E100" s="93"/>
      <c r="F100" s="93"/>
      <c r="G100" s="93"/>
      <c r="H100" s="93"/>
      <c r="I100" s="93"/>
      <c r="J100" s="93"/>
      <c r="K100" s="93"/>
      <c r="L100" s="93"/>
      <c r="M100" s="94"/>
    </row>
    <row r="101" spans="1:13" s="45" customFormat="1" ht="15">
      <c r="A101" s="83" t="s">
        <v>16</v>
      </c>
      <c r="B101" s="81"/>
      <c r="C101" s="81"/>
      <c r="D101" s="81"/>
      <c r="E101" s="81"/>
      <c r="F101" s="81"/>
      <c r="G101" s="81"/>
      <c r="H101" s="84"/>
      <c r="I101" s="80" t="s">
        <v>17</v>
      </c>
      <c r="J101" s="81"/>
      <c r="K101" s="81"/>
      <c r="L101" s="81"/>
      <c r="M101" s="82"/>
    </row>
    <row r="102" spans="1:13" s="45" customFormat="1" ht="12.75">
      <c r="A102" s="171"/>
      <c r="B102" s="172"/>
      <c r="C102" s="172"/>
      <c r="D102" s="172"/>
      <c r="E102" s="172"/>
      <c r="F102" s="172"/>
      <c r="G102" s="172"/>
      <c r="H102" s="173"/>
      <c r="I102" s="174"/>
      <c r="J102" s="88"/>
      <c r="K102" s="88"/>
      <c r="L102" s="88"/>
      <c r="M102" s="99"/>
    </row>
    <row r="103" spans="1:13" s="45" customFormat="1" ht="12.75">
      <c r="A103" s="175"/>
      <c r="B103" s="175"/>
      <c r="C103" s="175"/>
      <c r="D103" s="175"/>
      <c r="E103" s="175"/>
      <c r="F103" s="175"/>
      <c r="G103" s="175"/>
      <c r="H103" s="176"/>
      <c r="I103" s="174"/>
      <c r="J103" s="88"/>
      <c r="K103" s="88"/>
      <c r="L103" s="88"/>
      <c r="M103" s="99"/>
    </row>
    <row r="104" spans="1:13" s="45" customFormat="1" ht="12.75">
      <c r="A104" s="171"/>
      <c r="B104" s="172"/>
      <c r="C104" s="172"/>
      <c r="D104" s="172"/>
      <c r="E104" s="172"/>
      <c r="F104" s="172"/>
      <c r="G104" s="172"/>
      <c r="H104" s="173"/>
      <c r="I104" s="174"/>
      <c r="J104" s="88"/>
      <c r="K104" s="88"/>
      <c r="L104" s="88"/>
      <c r="M104" s="99"/>
    </row>
    <row r="105" spans="1:13" ht="12.75">
      <c r="A105" s="87"/>
      <c r="B105" s="88"/>
      <c r="C105" s="88"/>
      <c r="D105" s="88"/>
      <c r="E105" s="88"/>
      <c r="F105" s="88"/>
      <c r="G105" s="88"/>
      <c r="H105" s="89"/>
      <c r="I105" s="174"/>
      <c r="J105" s="88"/>
      <c r="K105" s="88"/>
      <c r="L105" s="88"/>
      <c r="M105" s="99"/>
    </row>
    <row r="106" spans="1:13" ht="12.75">
      <c r="A106" s="87"/>
      <c r="B106" s="88"/>
      <c r="C106" s="88"/>
      <c r="D106" s="88"/>
      <c r="E106" s="88"/>
      <c r="F106" s="88"/>
      <c r="G106" s="88"/>
      <c r="H106" s="89"/>
      <c r="I106" s="95"/>
      <c r="J106" s="88"/>
      <c r="K106" s="88"/>
      <c r="L106" s="88"/>
      <c r="M106" s="99"/>
    </row>
    <row r="107" spans="1:13" ht="15.75">
      <c r="A107" s="92" t="s">
        <v>18</v>
      </c>
      <c r="B107" s="93"/>
      <c r="C107" s="93"/>
      <c r="D107" s="93"/>
      <c r="E107" s="93"/>
      <c r="F107" s="93"/>
      <c r="G107" s="93"/>
      <c r="H107" s="93"/>
      <c r="I107" s="93"/>
      <c r="J107" s="93"/>
      <c r="K107" s="93"/>
      <c r="L107" s="93"/>
      <c r="M107" s="94"/>
    </row>
    <row r="108" spans="1:13" ht="18">
      <c r="A108" s="2" t="s">
        <v>19</v>
      </c>
      <c r="B108" s="3" t="s">
        <v>20</v>
      </c>
      <c r="C108" s="3" t="s">
        <v>21</v>
      </c>
      <c r="D108" s="3" t="s">
        <v>22</v>
      </c>
      <c r="E108" s="3" t="s">
        <v>23</v>
      </c>
      <c r="F108" s="3" t="s">
        <v>24</v>
      </c>
      <c r="G108" s="3" t="s">
        <v>25</v>
      </c>
      <c r="H108" s="3" t="s">
        <v>26</v>
      </c>
      <c r="I108" s="3" t="s">
        <v>27</v>
      </c>
      <c r="J108" s="3" t="s">
        <v>28</v>
      </c>
      <c r="K108" s="3" t="s">
        <v>29</v>
      </c>
      <c r="L108" s="3" t="s">
        <v>30</v>
      </c>
      <c r="M108" s="4" t="s">
        <v>31</v>
      </c>
    </row>
    <row r="109" spans="1:13" ht="12.75">
      <c r="A109" s="8" t="s">
        <v>10</v>
      </c>
      <c r="B109" s="6"/>
      <c r="C109" s="6"/>
      <c r="D109" s="6"/>
      <c r="E109" s="6"/>
      <c r="F109" s="6"/>
      <c r="G109" s="6"/>
      <c r="H109" s="6"/>
      <c r="I109" s="6"/>
      <c r="J109" s="6"/>
      <c r="K109" s="6"/>
      <c r="L109" s="6"/>
      <c r="M109" s="7"/>
    </row>
    <row r="110" spans="1:13" ht="12.75">
      <c r="A110" s="8" t="s">
        <v>32</v>
      </c>
      <c r="B110" s="6"/>
      <c r="C110" s="6"/>
      <c r="D110" s="6"/>
      <c r="E110" s="6"/>
      <c r="F110" s="6"/>
      <c r="G110" s="6"/>
      <c r="H110" s="6"/>
      <c r="I110" s="6"/>
      <c r="J110" s="6"/>
      <c r="K110" s="6"/>
      <c r="L110" s="6"/>
      <c r="M110" s="7"/>
    </row>
    <row r="111" spans="1:13" ht="12.75">
      <c r="A111" s="8" t="s">
        <v>33</v>
      </c>
      <c r="B111" s="6"/>
      <c r="C111" s="6"/>
      <c r="D111" s="6"/>
      <c r="E111" s="6"/>
      <c r="F111" s="6"/>
      <c r="G111" s="6"/>
      <c r="H111" s="6"/>
      <c r="I111" s="6"/>
      <c r="J111" s="6"/>
      <c r="K111" s="6"/>
      <c r="L111" s="6"/>
      <c r="M111" s="7"/>
    </row>
    <row r="112" spans="1:13" ht="12.75">
      <c r="A112" s="8" t="s">
        <v>34</v>
      </c>
      <c r="B112" s="6"/>
      <c r="C112" s="6"/>
      <c r="D112" s="6"/>
      <c r="E112" s="6"/>
      <c r="F112" s="6"/>
      <c r="G112" s="6"/>
      <c r="H112" s="6"/>
      <c r="I112" s="6"/>
      <c r="J112" s="6"/>
      <c r="K112" s="6"/>
      <c r="L112" s="6"/>
      <c r="M112" s="7"/>
    </row>
    <row r="113" spans="1:13" ht="12.75">
      <c r="A113" s="8" t="s">
        <v>35</v>
      </c>
      <c r="B113" s="6"/>
      <c r="C113" s="6"/>
      <c r="D113" s="6"/>
      <c r="E113" s="6"/>
      <c r="F113" s="6"/>
      <c r="G113" s="6"/>
      <c r="H113" s="6"/>
      <c r="I113" s="6"/>
      <c r="J113" s="6"/>
      <c r="K113" s="6"/>
      <c r="L113" s="6"/>
      <c r="M113" s="7"/>
    </row>
    <row r="114" spans="1:17" ht="15.75" customHeight="1">
      <c r="A114" s="8" t="s">
        <v>36</v>
      </c>
      <c r="B114" s="6"/>
      <c r="C114" s="6"/>
      <c r="D114" s="6"/>
      <c r="E114" s="6"/>
      <c r="F114" s="6"/>
      <c r="G114" s="6"/>
      <c r="H114" s="6"/>
      <c r="I114" s="6"/>
      <c r="J114" s="6"/>
      <c r="K114" s="6"/>
      <c r="L114" s="6"/>
      <c r="M114" s="7"/>
      <c r="N114" s="39" t="s">
        <v>69</v>
      </c>
      <c r="O114" s="39"/>
      <c r="P114" s="39"/>
      <c r="Q114" s="39"/>
    </row>
    <row r="115" spans="1:17" ht="27.75" customHeight="1">
      <c r="A115" s="8" t="s">
        <v>37</v>
      </c>
      <c r="B115" s="6"/>
      <c r="C115" s="6"/>
      <c r="D115" s="6"/>
      <c r="E115" s="6"/>
      <c r="F115" s="6"/>
      <c r="G115" s="6"/>
      <c r="H115" s="6"/>
      <c r="I115" s="6"/>
      <c r="J115" s="6"/>
      <c r="K115" s="6"/>
      <c r="L115" s="6"/>
      <c r="M115" s="7"/>
      <c r="N115" s="40"/>
      <c r="O115" s="41"/>
      <c r="P115" s="42"/>
      <c r="Q115" s="43"/>
    </row>
    <row r="116" spans="1:17" ht="27" customHeight="1">
      <c r="A116" s="92" t="s">
        <v>38</v>
      </c>
      <c r="B116" s="93"/>
      <c r="C116" s="93"/>
      <c r="D116" s="93"/>
      <c r="E116" s="93"/>
      <c r="F116" s="93"/>
      <c r="G116" s="93"/>
      <c r="H116" s="93"/>
      <c r="I116" s="93"/>
      <c r="J116" s="93"/>
      <c r="K116" s="93"/>
      <c r="L116" s="93"/>
      <c r="M116" s="94"/>
      <c r="N116" s="44" t="s">
        <v>70</v>
      </c>
      <c r="O116" s="41"/>
      <c r="P116" s="44" t="s">
        <v>71</v>
      </c>
      <c r="Q116" s="41"/>
    </row>
    <row r="117" spans="1:17" ht="12.75">
      <c r="A117" s="126" t="s">
        <v>19</v>
      </c>
      <c r="B117" s="127"/>
      <c r="C117" s="127"/>
      <c r="D117" s="127" t="s">
        <v>39</v>
      </c>
      <c r="E117" s="127"/>
      <c r="F117" s="127"/>
      <c r="G117" s="127"/>
      <c r="H117" s="127"/>
      <c r="I117" s="127" t="s">
        <v>40</v>
      </c>
      <c r="J117" s="127"/>
      <c r="K117" s="127" t="s">
        <v>41</v>
      </c>
      <c r="L117" s="127"/>
      <c r="M117" s="128"/>
      <c r="N117" s="31">
        <f>X119</f>
        <v>0</v>
      </c>
      <c r="O117" s="32"/>
      <c r="P117" s="33">
        <f>IF(J121="x",R119,"")</f>
      </c>
      <c r="Q117" s="34"/>
    </row>
    <row r="118" spans="1:17" ht="12.75">
      <c r="A118" s="100"/>
      <c r="B118" s="67"/>
      <c r="C118" s="67"/>
      <c r="D118" s="67"/>
      <c r="E118" s="67"/>
      <c r="F118" s="67"/>
      <c r="G118" s="67"/>
      <c r="H118" s="67"/>
      <c r="I118" s="125"/>
      <c r="J118" s="67"/>
      <c r="K118" s="67"/>
      <c r="L118" s="67"/>
      <c r="M118" s="122"/>
      <c r="N118" s="31">
        <f>X120</f>
        <v>0</v>
      </c>
      <c r="O118" s="32"/>
      <c r="P118" s="33">
        <f>IF(J122="x",R120,"")</f>
      </c>
      <c r="Q118" s="34"/>
    </row>
    <row r="119" spans="1:17" ht="12.75">
      <c r="A119" s="100"/>
      <c r="B119" s="67"/>
      <c r="C119" s="67"/>
      <c r="D119" s="67"/>
      <c r="E119" s="67"/>
      <c r="F119" s="67"/>
      <c r="G119" s="67"/>
      <c r="H119" s="67"/>
      <c r="I119" s="125"/>
      <c r="J119" s="67"/>
      <c r="K119" s="67"/>
      <c r="L119" s="67"/>
      <c r="M119" s="122"/>
      <c r="N119" s="31">
        <f>X121</f>
        <v>0</v>
      </c>
      <c r="O119" s="32"/>
      <c r="P119" s="33">
        <f>IF(J123="x",R121,"")</f>
      </c>
      <c r="Q119" s="34"/>
    </row>
    <row r="120" spans="1:17" ht="12.75">
      <c r="A120" s="100"/>
      <c r="B120" s="67"/>
      <c r="C120" s="67"/>
      <c r="D120" s="67"/>
      <c r="E120" s="67"/>
      <c r="F120" s="67"/>
      <c r="G120" s="67"/>
      <c r="H120" s="67"/>
      <c r="I120" s="125"/>
      <c r="J120" s="67"/>
      <c r="K120" s="67"/>
      <c r="L120" s="67"/>
      <c r="M120" s="122"/>
      <c r="N120" s="31">
        <f>X122</f>
        <v>0</v>
      </c>
      <c r="O120" s="32"/>
      <c r="P120" s="33">
        <f>IF(J124="x",R122,"")</f>
      </c>
      <c r="Q120" s="34"/>
    </row>
    <row r="121" spans="1:17" ht="12.75">
      <c r="A121" s="100"/>
      <c r="B121" s="67"/>
      <c r="C121" s="67"/>
      <c r="D121" s="67"/>
      <c r="E121" s="67"/>
      <c r="F121" s="67"/>
      <c r="G121" s="67"/>
      <c r="H121" s="67"/>
      <c r="I121" s="67"/>
      <c r="J121" s="67"/>
      <c r="K121" s="67"/>
      <c r="L121" s="67"/>
      <c r="M121" s="122"/>
      <c r="N121" s="31" t="e">
        <f>#REF!</f>
        <v>#REF!</v>
      </c>
      <c r="O121" s="32"/>
      <c r="P121" s="33" t="e">
        <f>IF(#REF!="x",#REF!,"")</f>
        <v>#REF!</v>
      </c>
      <c r="Q121" s="34"/>
    </row>
    <row r="122" spans="1:17" ht="12.75">
      <c r="A122" s="100"/>
      <c r="B122" s="67"/>
      <c r="C122" s="67"/>
      <c r="D122" s="67"/>
      <c r="E122" s="67"/>
      <c r="F122" s="67"/>
      <c r="G122" s="67"/>
      <c r="H122" s="67"/>
      <c r="I122" s="67"/>
      <c r="J122" s="67"/>
      <c r="K122" s="67"/>
      <c r="L122" s="67"/>
      <c r="M122" s="122"/>
      <c r="N122" s="35" t="e">
        <f>#REF!</f>
        <v>#REF!</v>
      </c>
      <c r="O122" s="36"/>
      <c r="P122" s="37" t="e">
        <f>IF(#REF!="x",#REF!,"")</f>
        <v>#REF!</v>
      </c>
      <c r="Q122" s="38"/>
    </row>
    <row r="123" spans="1:13" ht="12.75">
      <c r="A123" s="100"/>
      <c r="B123" s="67"/>
      <c r="C123" s="67"/>
      <c r="D123" s="67"/>
      <c r="E123" s="67"/>
      <c r="F123" s="67"/>
      <c r="G123" s="67"/>
      <c r="H123" s="67"/>
      <c r="I123" s="67"/>
      <c r="J123" s="67"/>
      <c r="K123" s="67"/>
      <c r="L123" s="67"/>
      <c r="M123" s="122"/>
    </row>
    <row r="124" spans="1:13" ht="13.5" thickBot="1">
      <c r="A124" s="123"/>
      <c r="B124" s="124"/>
      <c r="C124" s="124"/>
      <c r="D124" s="124"/>
      <c r="E124" s="124"/>
      <c r="F124" s="124"/>
      <c r="G124" s="124"/>
      <c r="H124" s="124"/>
      <c r="I124" s="124"/>
      <c r="J124" s="124"/>
      <c r="K124" s="53"/>
      <c r="L124" s="54"/>
      <c r="M124" s="55"/>
    </row>
  </sheetData>
  <sheetProtection/>
  <mergeCells count="233">
    <mergeCell ref="A2:D2"/>
    <mergeCell ref="E2:G2"/>
    <mergeCell ref="H2:J2"/>
    <mergeCell ref="K2:M2"/>
    <mergeCell ref="A3:D3"/>
    <mergeCell ref="E3:G3"/>
    <mergeCell ref="H3:J3"/>
    <mergeCell ref="K3:M3"/>
    <mergeCell ref="K124:M124"/>
    <mergeCell ref="A124:C124"/>
    <mergeCell ref="D124:H124"/>
    <mergeCell ref="I124:J124"/>
    <mergeCell ref="A122:C122"/>
    <mergeCell ref="D122:H122"/>
    <mergeCell ref="I122:J122"/>
    <mergeCell ref="K122:M122"/>
    <mergeCell ref="A123:C123"/>
    <mergeCell ref="D123:H123"/>
    <mergeCell ref="I123:J123"/>
    <mergeCell ref="K123:M123"/>
    <mergeCell ref="A120:C120"/>
    <mergeCell ref="D120:H120"/>
    <mergeCell ref="I120:J120"/>
    <mergeCell ref="K120:M120"/>
    <mergeCell ref="A121:C121"/>
    <mergeCell ref="D121:H121"/>
    <mergeCell ref="I121:J121"/>
    <mergeCell ref="K121:M121"/>
    <mergeCell ref="A118:C118"/>
    <mergeCell ref="D118:H118"/>
    <mergeCell ref="I118:J118"/>
    <mergeCell ref="K118:M118"/>
    <mergeCell ref="A119:C119"/>
    <mergeCell ref="D119:H119"/>
    <mergeCell ref="I119:J119"/>
    <mergeCell ref="K119:M119"/>
    <mergeCell ref="A107:M107"/>
    <mergeCell ref="A116:M116"/>
    <mergeCell ref="A117:C117"/>
    <mergeCell ref="D117:H117"/>
    <mergeCell ref="I117:J117"/>
    <mergeCell ref="K117:M117"/>
    <mergeCell ref="A104:H104"/>
    <mergeCell ref="I104:M104"/>
    <mergeCell ref="A105:H105"/>
    <mergeCell ref="I105:M105"/>
    <mergeCell ref="A106:H106"/>
    <mergeCell ref="I106:M106"/>
    <mergeCell ref="A100:M100"/>
    <mergeCell ref="A101:H101"/>
    <mergeCell ref="I101:M101"/>
    <mergeCell ref="A102:H102"/>
    <mergeCell ref="I102:M102"/>
    <mergeCell ref="A103:H103"/>
    <mergeCell ref="I103:M103"/>
    <mergeCell ref="A98:D98"/>
    <mergeCell ref="E98:J98"/>
    <mergeCell ref="K98:M98"/>
    <mergeCell ref="A99:D99"/>
    <mergeCell ref="E99:J99"/>
    <mergeCell ref="K99:M99"/>
    <mergeCell ref="Q93:R93"/>
    <mergeCell ref="T93:U93"/>
    <mergeCell ref="A96:D96"/>
    <mergeCell ref="E96:J96"/>
    <mergeCell ref="K96:M96"/>
    <mergeCell ref="A97:D97"/>
    <mergeCell ref="E97:J97"/>
    <mergeCell ref="K97:M97"/>
    <mergeCell ref="I94:J94"/>
    <mergeCell ref="K94:M94"/>
    <mergeCell ref="A95:E95"/>
    <mergeCell ref="F95:G95"/>
    <mergeCell ref="I95:K95"/>
    <mergeCell ref="L95:M95"/>
    <mergeCell ref="A92:C92"/>
    <mergeCell ref="D92:H92"/>
    <mergeCell ref="I92:M92"/>
    <mergeCell ref="A93:C94"/>
    <mergeCell ref="D93:E93"/>
    <mergeCell ref="F93:H93"/>
    <mergeCell ref="I93:J93"/>
    <mergeCell ref="K93:M93"/>
    <mergeCell ref="D94:E94"/>
    <mergeCell ref="F94:H94"/>
    <mergeCell ref="A83:M83"/>
    <mergeCell ref="A84:E84"/>
    <mergeCell ref="F84:M84"/>
    <mergeCell ref="A85:D90"/>
    <mergeCell ref="E85:M90"/>
    <mergeCell ref="A91:M91"/>
    <mergeCell ref="K55:M55"/>
    <mergeCell ref="I53:M53"/>
    <mergeCell ref="A13:C13"/>
    <mergeCell ref="D13:H13"/>
    <mergeCell ref="I13:M13"/>
    <mergeCell ref="F15:H15"/>
    <mergeCell ref="I15:J15"/>
    <mergeCell ref="A14:C15"/>
    <mergeCell ref="K14:M14"/>
    <mergeCell ref="K15:M15"/>
    <mergeCell ref="A12:M12"/>
    <mergeCell ref="A4:M4"/>
    <mergeCell ref="A5:E5"/>
    <mergeCell ref="F5:M5"/>
    <mergeCell ref="A6:D11"/>
    <mergeCell ref="E6:M11"/>
    <mergeCell ref="A17:M17"/>
    <mergeCell ref="D14:E14"/>
    <mergeCell ref="F14:H14"/>
    <mergeCell ref="I14:J14"/>
    <mergeCell ref="A16:E16"/>
    <mergeCell ref="I16:K16"/>
    <mergeCell ref="D15:E15"/>
    <mergeCell ref="I24:M24"/>
    <mergeCell ref="I19:M19"/>
    <mergeCell ref="A20:H20"/>
    <mergeCell ref="I20:M20"/>
    <mergeCell ref="I22:M22"/>
    <mergeCell ref="A22:H22"/>
    <mergeCell ref="I21:M21"/>
    <mergeCell ref="A36:C36"/>
    <mergeCell ref="D36:H36"/>
    <mergeCell ref="I36:J36"/>
    <mergeCell ref="K36:M36"/>
    <mergeCell ref="A25:H25"/>
    <mergeCell ref="I25:M25"/>
    <mergeCell ref="A26:M26"/>
    <mergeCell ref="A37:C37"/>
    <mergeCell ref="D37:H37"/>
    <mergeCell ref="I37:J37"/>
    <mergeCell ref="K37:M37"/>
    <mergeCell ref="I38:J38"/>
    <mergeCell ref="K38:M38"/>
    <mergeCell ref="K40:M40"/>
    <mergeCell ref="A41:C41"/>
    <mergeCell ref="D41:H41"/>
    <mergeCell ref="I41:J41"/>
    <mergeCell ref="D39:H39"/>
    <mergeCell ref="I39:J39"/>
    <mergeCell ref="K39:M39"/>
    <mergeCell ref="D54:E54"/>
    <mergeCell ref="F54:H54"/>
    <mergeCell ref="I54:J54"/>
    <mergeCell ref="F55:H55"/>
    <mergeCell ref="A56:E56"/>
    <mergeCell ref="A59:H59"/>
    <mergeCell ref="I55:J55"/>
    <mergeCell ref="I59:M59"/>
    <mergeCell ref="A58:H58"/>
    <mergeCell ref="I58:M58"/>
    <mergeCell ref="A57:M57"/>
    <mergeCell ref="D74:H74"/>
    <mergeCell ref="I74:J74"/>
    <mergeCell ref="K74:M74"/>
    <mergeCell ref="I63:M63"/>
    <mergeCell ref="A61:H61"/>
    <mergeCell ref="I60:M60"/>
    <mergeCell ref="I61:M61"/>
    <mergeCell ref="A60:H60"/>
    <mergeCell ref="A62:H62"/>
    <mergeCell ref="I62:M62"/>
    <mergeCell ref="A63:H63"/>
    <mergeCell ref="A75:C75"/>
    <mergeCell ref="D75:H75"/>
    <mergeCell ref="I75:J75"/>
    <mergeCell ref="K75:M75"/>
    <mergeCell ref="A64:M64"/>
    <mergeCell ref="A73:M73"/>
    <mergeCell ref="A74:C74"/>
    <mergeCell ref="A76:C76"/>
    <mergeCell ref="D76:H76"/>
    <mergeCell ref="I76:J76"/>
    <mergeCell ref="K76:M76"/>
    <mergeCell ref="A77:C77"/>
    <mergeCell ref="D77:H77"/>
    <mergeCell ref="I77:J77"/>
    <mergeCell ref="K77:M77"/>
    <mergeCell ref="A78:C78"/>
    <mergeCell ref="D78:H78"/>
    <mergeCell ref="I78:J78"/>
    <mergeCell ref="K78:M78"/>
    <mergeCell ref="A79:C79"/>
    <mergeCell ref="D79:H79"/>
    <mergeCell ref="I79:J79"/>
    <mergeCell ref="K79:M79"/>
    <mergeCell ref="A80:C80"/>
    <mergeCell ref="D80:H80"/>
    <mergeCell ref="I80:J80"/>
    <mergeCell ref="K80:M80"/>
    <mergeCell ref="A81:C81"/>
    <mergeCell ref="D81:H81"/>
    <mergeCell ref="I81:J81"/>
    <mergeCell ref="T54:U54"/>
    <mergeCell ref="Q14:R14"/>
    <mergeCell ref="A44:M44"/>
    <mergeCell ref="K41:M41"/>
    <mergeCell ref="A38:C38"/>
    <mergeCell ref="D55:E55"/>
    <mergeCell ref="A46:D51"/>
    <mergeCell ref="E46:M51"/>
    <mergeCell ref="A53:C53"/>
    <mergeCell ref="K54:M54"/>
    <mergeCell ref="F56:G56"/>
    <mergeCell ref="I56:K56"/>
    <mergeCell ref="A39:C39"/>
    <mergeCell ref="Q54:R54"/>
    <mergeCell ref="A54:C55"/>
    <mergeCell ref="A52:M52"/>
    <mergeCell ref="D53:H53"/>
    <mergeCell ref="A40:C40"/>
    <mergeCell ref="D40:H40"/>
    <mergeCell ref="I40:J40"/>
    <mergeCell ref="T14:U14"/>
    <mergeCell ref="F16:G16"/>
    <mergeCell ref="L16:M16"/>
    <mergeCell ref="A35:M35"/>
    <mergeCell ref="A21:H21"/>
    <mergeCell ref="A19:H19"/>
    <mergeCell ref="I18:M18"/>
    <mergeCell ref="A18:H18"/>
    <mergeCell ref="I23:M23"/>
    <mergeCell ref="A24:H24"/>
    <mergeCell ref="A1:M1"/>
    <mergeCell ref="L56:M56"/>
    <mergeCell ref="K42:M42"/>
    <mergeCell ref="I42:J42"/>
    <mergeCell ref="D42:H42"/>
    <mergeCell ref="A42:C42"/>
    <mergeCell ref="A45:E45"/>
    <mergeCell ref="F45:M45"/>
    <mergeCell ref="A23:H23"/>
    <mergeCell ref="D38:H38"/>
  </mergeCells>
  <printOptions/>
  <pageMargins left="0.7480314960629921" right="0.7480314960629921" top="0.984251968503937" bottom="0.984251968503937" header="0.5118110236220472" footer="0.5118110236220472"/>
  <pageSetup horizontalDpi="600" verticalDpi="600" orientation="portrait" paperSize="9" scale="81" r:id="rId1"/>
  <headerFooter alignWithMargins="0">
    <oddHeader>&amp;LComune di: Pimentel&amp;CPiano degli obiettivi di Performance INDIVIDUALE annualità 2021&amp;RArea Amministrativa</oddHeader>
    <oddFooter>&amp;LIl Responsabile&amp;C&amp;P</oddFooter>
  </headerFooter>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V9"/>
  <sheetViews>
    <sheetView view="pageLayout" workbookViewId="0" topLeftCell="A1">
      <selection activeCell="B6" sqref="B6"/>
    </sheetView>
  </sheetViews>
  <sheetFormatPr defaultColWidth="9.140625" defaultRowHeight="12.75"/>
  <cols>
    <col min="1" max="1" width="3.421875" style="1" customWidth="1"/>
    <col min="2" max="2" width="29.140625" style="1" customWidth="1"/>
    <col min="3" max="3" width="41.7109375" style="1" customWidth="1"/>
    <col min="4" max="7" width="2.57421875" style="9" customWidth="1"/>
    <col min="8" max="9" width="6.00390625" style="1" customWidth="1"/>
    <col min="10" max="10" width="5.421875" style="1" customWidth="1"/>
    <col min="11" max="11" width="4.140625" style="1" bestFit="1" customWidth="1"/>
    <col min="12" max="12" width="6.7109375" style="1" bestFit="1" customWidth="1"/>
    <col min="13" max="13" width="13.00390625" style="1" bestFit="1" customWidth="1"/>
    <col min="14" max="23" width="2.8515625" style="1" hidden="1" customWidth="1"/>
    <col min="24" max="16384" width="9.140625" style="1" customWidth="1"/>
  </cols>
  <sheetData>
    <row r="1" spans="2:10" ht="12.75">
      <c r="B1" s="190" t="s">
        <v>73</v>
      </c>
      <c r="C1" s="190"/>
      <c r="D1" s="190"/>
      <c r="E1" s="190"/>
      <c r="F1" s="190"/>
      <c r="G1" s="190"/>
      <c r="H1" s="190"/>
      <c r="I1" s="190"/>
      <c r="J1" s="190"/>
    </row>
    <row r="2" spans="2:22" ht="40.5" customHeight="1">
      <c r="B2" s="187" t="s">
        <v>43</v>
      </c>
      <c r="C2" s="187" t="s">
        <v>44</v>
      </c>
      <c r="D2" s="186" t="s">
        <v>65</v>
      </c>
      <c r="E2" s="186"/>
      <c r="F2" s="186"/>
      <c r="G2" s="186"/>
      <c r="H2" s="184" t="s">
        <v>61</v>
      </c>
      <c r="I2" s="185"/>
      <c r="J2" s="182" t="s">
        <v>51</v>
      </c>
      <c r="K2" s="188" t="s">
        <v>49</v>
      </c>
      <c r="L2" s="188"/>
      <c r="M2" s="189" t="s">
        <v>50</v>
      </c>
      <c r="N2" s="181" t="s">
        <v>52</v>
      </c>
      <c r="O2" s="181" t="s">
        <v>53</v>
      </c>
      <c r="P2" s="181" t="s">
        <v>54</v>
      </c>
      <c r="Q2" s="181" t="s">
        <v>55</v>
      </c>
      <c r="R2" s="181" t="s">
        <v>56</v>
      </c>
      <c r="S2" s="181" t="s">
        <v>57</v>
      </c>
      <c r="T2" s="181" t="s">
        <v>58</v>
      </c>
      <c r="U2" s="181" t="s">
        <v>59</v>
      </c>
      <c r="V2" s="181" t="s">
        <v>60</v>
      </c>
    </row>
    <row r="3" spans="2:22" ht="82.5" customHeight="1">
      <c r="B3" s="187"/>
      <c r="C3" s="187"/>
      <c r="D3" s="21" t="s">
        <v>45</v>
      </c>
      <c r="E3" s="21" t="s">
        <v>46</v>
      </c>
      <c r="F3" s="21" t="s">
        <v>47</v>
      </c>
      <c r="G3" s="21" t="s">
        <v>48</v>
      </c>
      <c r="H3" s="48" t="s">
        <v>62</v>
      </c>
      <c r="I3" s="48" t="s">
        <v>63</v>
      </c>
      <c r="J3" s="183"/>
      <c r="K3" s="188"/>
      <c r="L3" s="188"/>
      <c r="M3" s="189"/>
      <c r="N3" s="181"/>
      <c r="O3" s="181"/>
      <c r="P3" s="181"/>
      <c r="Q3" s="181"/>
      <c r="R3" s="181"/>
      <c r="S3" s="181"/>
      <c r="T3" s="181"/>
      <c r="U3" s="181"/>
      <c r="V3" s="181"/>
    </row>
    <row r="4" spans="1:22" ht="101.25" customHeight="1">
      <c r="A4" s="11">
        <v>1</v>
      </c>
      <c r="B4" s="18" t="str">
        <f>'Scheda obj'!F5</f>
        <v>SISTEMAZIONE BANCA DATI ANAGRAFE NAZIONALE ANPR  DA ANOMALIE PRESENTI NEI CITTADINI (DATI MANCANTI  DISCORDANZE CON DATI SCHEDA ANAGRAFICA DEL SOFTWARE GESTIONALE</v>
      </c>
      <c r="C4" s="22" t="str">
        <f>'Scheda obj'!E6</f>
        <v>IN FASE DI  PRE - SUBENTRO  SONO STATI BONIFICATI TUTTI GLI ERRORI CONSIDERATI BLOCCANTI PER IL SUBENTRO;
IN DATA 24/12/2020 IL COMUNE E’ SUBENTRATO IN ANPR  IN SCADENZA DI TERMINE PREVISTO, MA SONO PRESENTI ANCORA DELLE POSIZIONI DISALLINEATE CHE VANNO SISTEMATE IN ANPR. SI RENDE PERTANTO NECESSARIA LA SISTEMAZIONE DELLE POSIZIONI ANAGRAFICHE DISCORDANTI PRESENTI IN ANPR PER ALLINEARLE CON IL SOFTWARE DI GESTIONE DELL’ANAGRAFE LOCALE. ( ANCHE IN PREVISIONE DELLA CREAZIONE DA PARTE DEL MINISTERO DI UN ACCOUNT D’ACCESSO DIRETTO DEL CITTADINO ALLA CONSULTAZIONE DEI PROPRI DATI  ANAGRAFICI).
</v>
      </c>
      <c r="D4" s="19"/>
      <c r="E4" s="19"/>
      <c r="F4" s="19"/>
      <c r="G4" s="19"/>
      <c r="H4" s="49" t="str">
        <f>'Scheda obj'!F15</f>
        <v>A</v>
      </c>
      <c r="I4" s="49" t="str">
        <f>'Scheda obj'!K15</f>
        <v>A</v>
      </c>
      <c r="J4" s="13">
        <f>(M4/M$9)*100</f>
        <v>50</v>
      </c>
      <c r="K4" s="12">
        <f>IF(H4="A",5,(IF(H4="M",3,(IF(H4="B",1,0)))))</f>
        <v>5</v>
      </c>
      <c r="L4" s="12">
        <f>IF(I4="A",5,(IF(I4="M",3,IF(I4="b",1,0))))</f>
        <v>5</v>
      </c>
      <c r="M4" s="15">
        <f>PRODUCT(K4:L4)</f>
        <v>25</v>
      </c>
      <c r="N4" s="20"/>
      <c r="O4" s="20"/>
      <c r="P4" s="20"/>
      <c r="Q4" s="20"/>
      <c r="R4" s="20"/>
      <c r="S4" s="20"/>
      <c r="T4" s="20"/>
      <c r="U4" s="20"/>
      <c r="V4" s="20"/>
    </row>
    <row r="5" spans="1:22" ht="86.25" customHeight="1">
      <c r="A5" s="11">
        <v>2</v>
      </c>
      <c r="B5" s="10" t="str">
        <f>'Scheda obj'!F45</f>
        <v>Sussidi alle piccole imprese e alla popolazione durante il periodo COVID</v>
      </c>
      <c r="C5" s="22" t="str">
        <f>'Scheda obj'!E46</f>
        <v>Lo stato attraverso i Ristori e la Regione Sardgna ,con propri atti, hanno investito il Comune di un ruolo fondamentale nell'erogazione di fondi per imprese e per la popolazione .</v>
      </c>
      <c r="D5" s="19"/>
      <c r="E5" s="19"/>
      <c r="F5" s="19"/>
      <c r="G5" s="19"/>
      <c r="H5" s="49" t="str">
        <f>'Scheda obj'!F55</f>
        <v>A</v>
      </c>
      <c r="I5" s="49" t="str">
        <f>'Scheda obj'!K55</f>
        <v>A</v>
      </c>
      <c r="J5" s="13">
        <f>(M5/M$9)*100</f>
        <v>50</v>
      </c>
      <c r="K5" s="12">
        <f>IF(H5="A",5,(IF(H5="M",3,(IF(H5="B",1,0)))))</f>
        <v>5</v>
      </c>
      <c r="L5" s="12">
        <f>IF(I5="A",5,(IF(I5="M",3,IF(I5="b",1,0))))</f>
        <v>5</v>
      </c>
      <c r="M5" s="15">
        <f>PRODUCT(K5:L5)</f>
        <v>25</v>
      </c>
      <c r="N5" s="20"/>
      <c r="O5" s="20"/>
      <c r="P5" s="20"/>
      <c r="Q5" s="20"/>
      <c r="R5" s="20"/>
      <c r="S5" s="20"/>
      <c r="T5" s="20"/>
      <c r="U5" s="20"/>
      <c r="V5" s="20"/>
    </row>
    <row r="6" spans="1:22" ht="61.5" customHeight="1">
      <c r="A6" s="11">
        <v>3</v>
      </c>
      <c r="B6" s="10">
        <f>'Scheda obj'!F84</f>
        <v>0</v>
      </c>
      <c r="C6" s="22">
        <f>+'Scheda obj'!E85</f>
        <v>0</v>
      </c>
      <c r="D6" s="19"/>
      <c r="E6" s="19"/>
      <c r="F6" s="19"/>
      <c r="G6" s="19"/>
      <c r="H6" s="49">
        <f>+'Scheda obj'!F94</f>
        <v>0</v>
      </c>
      <c r="I6" s="49">
        <f>+'Scheda obj'!K94</f>
        <v>0</v>
      </c>
      <c r="J6" s="13">
        <f>(M6/M$9)*100</f>
        <v>0</v>
      </c>
      <c r="K6" s="12">
        <f>IF(H6="A",5,(IF(H6="M",3,(IF(H6="B",1,0)))))</f>
        <v>0</v>
      </c>
      <c r="L6" s="12">
        <f>IF(I6="A",5,(IF(I6="M",3,IF(I6="b",1,0))))</f>
        <v>0</v>
      </c>
      <c r="M6" s="15">
        <f>PRODUCT(K6:L6)</f>
        <v>0</v>
      </c>
      <c r="N6" s="20"/>
      <c r="O6" s="20"/>
      <c r="P6" s="20"/>
      <c r="Q6" s="20"/>
      <c r="R6" s="20"/>
      <c r="S6" s="20"/>
      <c r="T6" s="20"/>
      <c r="U6" s="20"/>
      <c r="V6" s="20"/>
    </row>
    <row r="7" spans="1:22" ht="61.5" customHeight="1">
      <c r="A7" s="11">
        <v>4</v>
      </c>
      <c r="B7" s="10" t="e">
        <f>'Scheda obj'!#REF!</f>
        <v>#REF!</v>
      </c>
      <c r="C7" s="22" t="e">
        <f>'Scheda obj'!#REF!</f>
        <v>#REF!</v>
      </c>
      <c r="D7" s="19"/>
      <c r="E7" s="19"/>
      <c r="F7" s="19"/>
      <c r="G7" s="19"/>
      <c r="H7" s="49" t="e">
        <f>'Scheda obj'!#REF!</f>
        <v>#REF!</v>
      </c>
      <c r="I7" s="49" t="e">
        <f>'Scheda obj'!#REF!</f>
        <v>#REF!</v>
      </c>
      <c r="J7" s="13" t="e">
        <f>(M7/M$9)*100</f>
        <v>#REF!</v>
      </c>
      <c r="K7" s="12" t="e">
        <f>IF(H7="A",5,(IF(H7="M",3,(IF(H7="B",1,0)))))</f>
        <v>#REF!</v>
      </c>
      <c r="L7" s="12" t="e">
        <f>IF(I7="A",5,(IF(I7="M",3,IF(I7="b",1,0))))</f>
        <v>#REF!</v>
      </c>
      <c r="M7" s="15" t="e">
        <f>PRODUCT(K7:L7)</f>
        <v>#REF!</v>
      </c>
      <c r="N7" s="20"/>
      <c r="O7" s="20"/>
      <c r="P7" s="20"/>
      <c r="Q7" s="20"/>
      <c r="R7" s="20"/>
      <c r="S7" s="20"/>
      <c r="T7" s="20"/>
      <c r="U7" s="20"/>
      <c r="V7" s="20"/>
    </row>
    <row r="8" spans="1:22" ht="61.5" customHeight="1">
      <c r="A8" s="11">
        <v>5</v>
      </c>
      <c r="B8" s="10" t="e">
        <f>'Scheda obj'!#REF!</f>
        <v>#REF!</v>
      </c>
      <c r="C8" s="22" t="e">
        <f>'Scheda obj'!#REF!</f>
        <v>#REF!</v>
      </c>
      <c r="D8" s="19"/>
      <c r="E8" s="19"/>
      <c r="F8" s="19"/>
      <c r="G8" s="19"/>
      <c r="H8" s="49" t="e">
        <f>'Scheda obj'!#REF!</f>
        <v>#REF!</v>
      </c>
      <c r="I8" s="49" t="e">
        <f>'Scheda obj'!#REF!</f>
        <v>#REF!</v>
      </c>
      <c r="J8" s="13" t="e">
        <f>(M8/M$9)*100</f>
        <v>#REF!</v>
      </c>
      <c r="K8" s="12" t="e">
        <f>IF(H8="A",5,(IF(H8="M",3,(IF(H8="B",1,0)))))</f>
        <v>#REF!</v>
      </c>
      <c r="L8" s="12" t="e">
        <f>IF(I8="A",5,(IF(I8="M",3,IF(I8="b",1,0))))</f>
        <v>#REF!</v>
      </c>
      <c r="M8" s="15" t="e">
        <f>PRODUCT(K8:L8)</f>
        <v>#REF!</v>
      </c>
      <c r="N8" s="20"/>
      <c r="O8" s="20"/>
      <c r="P8" s="20"/>
      <c r="Q8" s="20"/>
      <c r="R8" s="20"/>
      <c r="S8" s="20"/>
      <c r="T8" s="20"/>
      <c r="U8" s="20"/>
      <c r="V8" s="20"/>
    </row>
    <row r="9" spans="2:22" ht="15" customHeight="1">
      <c r="B9" s="179" t="s">
        <v>64</v>
      </c>
      <c r="C9" s="180"/>
      <c r="D9" s="180"/>
      <c r="E9" s="180"/>
      <c r="F9" s="180"/>
      <c r="G9" s="180"/>
      <c r="H9" s="180"/>
      <c r="I9" s="180"/>
      <c r="J9" s="14">
        <f>SUM(J4:J5)</f>
        <v>100</v>
      </c>
      <c r="K9" s="17">
        <f>SUM(K4:K5)</f>
        <v>10</v>
      </c>
      <c r="L9" s="17">
        <f>SUM(L4:L5)</f>
        <v>10</v>
      </c>
      <c r="M9" s="16">
        <f>SUM(M4:M5)</f>
        <v>50</v>
      </c>
      <c r="N9" s="11">
        <f aca="true" t="shared" si="0" ref="N9:V9">COUNTA(N4:N8)</f>
        <v>0</v>
      </c>
      <c r="O9" s="11">
        <f t="shared" si="0"/>
        <v>0</v>
      </c>
      <c r="P9" s="11">
        <f t="shared" si="0"/>
        <v>0</v>
      </c>
      <c r="Q9" s="11">
        <f t="shared" si="0"/>
        <v>0</v>
      </c>
      <c r="R9" s="11">
        <f t="shared" si="0"/>
        <v>0</v>
      </c>
      <c r="S9" s="11">
        <f t="shared" si="0"/>
        <v>0</v>
      </c>
      <c r="T9" s="11">
        <f t="shared" si="0"/>
        <v>0</v>
      </c>
      <c r="U9" s="11">
        <f t="shared" si="0"/>
        <v>0</v>
      </c>
      <c r="V9" s="11">
        <f t="shared" si="0"/>
        <v>0</v>
      </c>
    </row>
  </sheetData>
  <sheetProtection formatCells="0" formatColumns="0" formatRows="0"/>
  <mergeCells count="18">
    <mergeCell ref="N2:N3"/>
    <mergeCell ref="B1:J1"/>
    <mergeCell ref="V2:V3"/>
    <mergeCell ref="O2:O3"/>
    <mergeCell ref="P2:P3"/>
    <mergeCell ref="Q2:Q3"/>
    <mergeCell ref="R2:R3"/>
    <mergeCell ref="U2:U3"/>
    <mergeCell ref="B9:I9"/>
    <mergeCell ref="S2:S3"/>
    <mergeCell ref="T2:T3"/>
    <mergeCell ref="J2:J3"/>
    <mergeCell ref="H2:I2"/>
    <mergeCell ref="D2:G2"/>
    <mergeCell ref="C2:C3"/>
    <mergeCell ref="B2:B3"/>
    <mergeCell ref="K2:L3"/>
    <mergeCell ref="M2:M3"/>
  </mergeCells>
  <printOptions/>
  <pageMargins left="0.2" right="0.24" top="0.8411458333333334" bottom="0.7874015748031497" header="0.2755905511811024" footer="0.5118110236220472"/>
  <pageSetup horizontalDpi="600" verticalDpi="600" orientation="portrait" paperSize="9" scale="85" r:id="rId1"/>
  <headerFooter alignWithMargins="0">
    <oddHeader>&amp;LComune di Pimentel &amp;CPiano Dettagliato degli obiettivi annualità 2021
Approvato con delibera G.C. n°__ del __/__/__&amp;RArea Amministrativa</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Ratio12</cp:lastModifiedBy>
  <cp:lastPrinted>2019-11-11T14:59:53Z</cp:lastPrinted>
  <dcterms:created xsi:type="dcterms:W3CDTF">2006-05-23T17:49:49Z</dcterms:created>
  <dcterms:modified xsi:type="dcterms:W3CDTF">2021-05-05T14:59:40Z</dcterms:modified>
  <cp:category/>
  <cp:version/>
  <cp:contentType/>
  <cp:contentStatus/>
</cp:coreProperties>
</file>