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7515" activeTab="0"/>
  </bookViews>
  <sheets>
    <sheet name="Scheda obj" sheetId="1" r:id="rId1"/>
    <sheet name="Obiettivi Area " sheetId="2" r:id="rId2"/>
  </sheets>
  <externalReferences>
    <externalReference r:id="rId5"/>
  </externalReferences>
  <definedNames>
    <definedName name="_xlnm.Print_Area" localSheetId="0">'Scheda obj'!$A$1:$M$81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sharedStrings.xml><?xml version="1.0" encoding="utf-8"?>
<sst xmlns="http://schemas.openxmlformats.org/spreadsheetml/2006/main" count="217" uniqueCount="98">
  <si>
    <t>Obiettivo n. 1</t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</si>
  <si>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</si>
  <si>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</si>
  <si>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</si>
  <si>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</si>
  <si>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</si>
  <si>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</si>
  <si>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</si>
  <si>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</si>
  <si>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</si>
  <si>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</si>
  <si>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</si>
  <si>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</si>
  <si>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</si>
  <si>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</si>
  <si>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</si>
  <si>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</si>
  <si>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</si>
  <si>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</si>
  <si>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</si>
  <si>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</si>
  <si>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</si>
  <si>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</si>
  <si>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</si>
  <si>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</si>
  <si>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</si>
  <si>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</si>
  <si>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</si>
  <si>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</si>
  <si>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</si>
  <si>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</si>
  <si>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</si>
  <si>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</si>
  <si>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</si>
  <si>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</si>
  <si>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</si>
  <si>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</si>
  <si>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</si>
  <si>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</si>
  <si>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</si>
  <si>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</si>
  <si>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</si>
  <si>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</si>
  <si>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</si>
  <si>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</si>
  <si>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</si>
  <si>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</si>
  <si>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</si>
  <si>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</si>
  <si>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</si>
  <si>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</si>
  <si>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</si>
  <si>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</si>
  <si>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</si>
  <si>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</si>
  <si>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</si>
  <si>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</si>
  <si>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</si>
  <si>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</si>
  <si>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</si>
  <si>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</si>
  <si>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TOTALE PESI OBIETTIVI DI RISULTATO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</si>
  <si>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</si>
  <si>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</si>
  <si>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</si>
  <si>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</si>
  <si>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</si>
  <si>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</si>
  <si>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</si>
  <si>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</si>
  <si>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PESATURA OBIETTIVI PERFORMANCE INDIVIDUALE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</si>
  <si>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</si>
  <si>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Complessità gestionale</t>
  </si>
  <si>
    <t>Alta - Media - Bassa</t>
  </si>
  <si>
    <t>Obiettivo n. 3</t>
  </si>
  <si>
    <t>Triennio</t>
  </si>
  <si>
    <t>x</t>
  </si>
  <si>
    <t>A</t>
  </si>
  <si>
    <t>tutte</t>
  </si>
  <si>
    <t>Attuazione e monitoraggio del piano triennale di prevenzione della corruzione e della trasparenza.</t>
  </si>
  <si>
    <t>Attività di impulso e coordinamento finalizzata all'attuazione e al monitoraggio del piano triennale per la prevenzione della corruzione e per la trasparenza con particolare riferimento all'aggiornamento delle attività di gestione del richio.</t>
  </si>
  <si>
    <t>Coordinamento e sintesi dell'attività dei Responsabili volta all'adeguamento del PTPC alle indicazioni dettate dall'ANAC nell'Allegato 1 al PNA 2019 recante la nuova metodologia di analisi e gestione del rischio</t>
  </si>
  <si>
    <t>Predisposizone del Registro dei Rischi, analisi dei fattori abilitanti della corruzione, raccolta dei dati e definizione del livello di rischio con riferimento a ciascuno dei processi inseriti nelle macro-aree indicate nel PTPC 2021-2023 per ogni anno di riferimento</t>
  </si>
  <si>
    <t>Proposta aggiornamento del PTPC</t>
  </si>
  <si>
    <t>31.1.2022</t>
  </si>
  <si>
    <t>31.1.2023</t>
  </si>
  <si>
    <t>Predisposizione della relazione finale sullo stato di attuazione del piano relativa alle attività svolte</t>
  </si>
  <si>
    <t>entro il 15/12/2021 (o diverso termine fissato dall'ANAC)</t>
  </si>
  <si>
    <t>Segretario Comunale</t>
  </si>
  <si>
    <t>SEGRETARIO COMUNALE - PERFORMANCE INDIVIDUALE</t>
  </si>
  <si>
    <t>Amministrazione Trasparente</t>
  </si>
  <si>
    <t>Coordinamento attività di implementazione e aggiornamento del sito Amministrazione Trasparente.</t>
  </si>
  <si>
    <t>Monitoraggio dell'attività di pubblicazione dei dati ad opera dei Responsabili.</t>
  </si>
  <si>
    <t>Predisposizione di almeno un report sul livello di pubblicazione dei dati in Amministrazione Trasparente finalizzato alla predisposizione della relazione finale</t>
  </si>
  <si>
    <t>Supporto in materia di personale</t>
  </si>
  <si>
    <t>Supporto all'Area Amministrativa competente in materia di personale per portare a termine le procedure di assunzione programmate per il 2021</t>
  </si>
  <si>
    <t>Attività di impulso, supporto giuridico e verifica degli atti adottati nell'ambito delle procedure di reclutamento volte alla copertura delle seguenti posizioni: istruttore tecnico cat C (tempo indeterminato), Istruttore direttico amministrativo cat. D (tempo indeterminato), istruttore di vigilanza cat. C (tempo determinato e tempo indeterminato), istruttore direttivo contabile cat. D (tempo indeterminato)</t>
  </si>
  <si>
    <t>Avvio di tuttte le procedure indicate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</si>
</sst>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71" fontId="0" fillId="0" borderId="0" applyFont="0" applyFill="0" applyBorder="0" applyAlignment="0" applyProtection="0"/>
    <xf numFmtId="0" fontId="36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33" borderId="11" xfId="0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 wrapText="1"/>
    </xf>
    <xf numFmtId="165" fontId="9" fillId="34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34" borderId="11" xfId="0" applyNumberFormat="1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0" fillId="3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4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65" fontId="10" fillId="0" borderId="14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165" fontId="10" fillId="0" borderId="14" xfId="44" applyFont="1" applyBorder="1" applyAlignment="1">
      <alignment vertical="center"/>
    </xf>
    <xf numFmtId="165" fontId="10" fillId="0" borderId="15" xfId="44" applyFont="1" applyBorder="1" applyAlignment="1">
      <alignment vertical="center"/>
    </xf>
    <xf numFmtId="165" fontId="10" fillId="0" borderId="16" xfId="0" applyNumberFormat="1" applyFont="1" applyBorder="1" applyAlignment="1">
      <alignment vertical="center"/>
    </xf>
    <xf numFmtId="165" fontId="10" fillId="0" borderId="17" xfId="0" applyNumberFormat="1" applyFont="1" applyBorder="1" applyAlignment="1">
      <alignment vertical="center"/>
    </xf>
    <xf numFmtId="165" fontId="10" fillId="0" borderId="16" xfId="44" applyFont="1" applyBorder="1" applyAlignment="1">
      <alignment vertical="center"/>
    </xf>
    <xf numFmtId="165" fontId="10" fillId="0" borderId="17" xfId="44" applyFont="1" applyBorder="1" applyAlignment="1">
      <alignment vertical="center"/>
    </xf>
    <xf numFmtId="0" fontId="12" fillId="4" borderId="11" xfId="0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165" fontId="12" fillId="4" borderId="14" xfId="44" applyFont="1" applyFill="1" applyBorder="1" applyAlignment="1">
      <alignment horizontal="center" vertical="center" wrapText="1"/>
    </xf>
    <xf numFmtId="165" fontId="12" fillId="4" borderId="15" xfId="44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36" borderId="11" xfId="0" applyFont="1" applyFill="1" applyBorder="1" applyAlignment="1" applyProtection="1">
      <alignment horizontal="center" vertical="center" textRotation="90" wrapText="1"/>
      <protection/>
    </xf>
    <xf numFmtId="0" fontId="2" fillId="36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65" fontId="11" fillId="0" borderId="14" xfId="44" applyFont="1" applyFill="1" applyBorder="1" applyAlignment="1">
      <alignment horizontal="center" vertical="center" wrapText="1"/>
    </xf>
    <xf numFmtId="165" fontId="11" fillId="0" borderId="21" xfId="44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48" fillId="0" borderId="29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37" borderId="30" xfId="0" applyNumberFormat="1" applyFont="1" applyFill="1" applyBorder="1" applyAlignment="1">
      <alignment horizontal="justify" vertical="center" wrapText="1"/>
    </xf>
    <xf numFmtId="0" fontId="48" fillId="37" borderId="29" xfId="0" applyNumberFormat="1" applyFont="1" applyFill="1" applyBorder="1" applyAlignment="1">
      <alignment horizontal="justify" vertical="center" wrapText="1"/>
    </xf>
    <xf numFmtId="0" fontId="48" fillId="37" borderId="15" xfId="0" applyNumberFormat="1" applyFont="1" applyFill="1" applyBorder="1" applyAlignment="1">
      <alignment horizontal="justify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34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0" borderId="46" xfId="0" applyFont="1" applyBorder="1" applyAlignment="1" applyProtection="1">
      <alignment horizontal="center" vertical="center" textRotation="90" wrapText="1"/>
      <protection/>
    </xf>
    <xf numFmtId="0" fontId="3" fillId="0" borderId="47" xfId="0" applyFont="1" applyBorder="1" applyAlignment="1" applyProtection="1">
      <alignment horizontal="center" vertical="center" textRotation="90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48" fillId="0" borderId="29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28" xfId="0" applyFont="1" applyBorder="1" applyAlignment="1">
      <alignment horizontal="justify" vertical="center" wrapText="1"/>
    </xf>
    <xf numFmtId="0" fontId="48" fillId="0" borderId="38" xfId="0" applyFont="1" applyBorder="1" applyAlignment="1">
      <alignment horizontal="justify" vertical="center" wrapText="1"/>
    </xf>
    <xf numFmtId="0" fontId="48" fillId="0" borderId="39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48" fillId="0" borderId="40" xfId="0" applyFont="1" applyBorder="1" applyAlignment="1">
      <alignment horizontal="justify" vertical="center" wrapText="1"/>
    </xf>
    <xf numFmtId="0" fontId="48" fillId="0" borderId="41" xfId="0" applyFont="1" applyBorder="1" applyAlignment="1">
      <alignment horizontal="justify" vertical="center" wrapText="1"/>
    </xf>
    <xf numFmtId="0" fontId="48" fillId="0" borderId="36" xfId="0" applyFont="1" applyBorder="1" applyAlignment="1">
      <alignment horizontal="justify" vertical="center" wrapText="1"/>
    </xf>
    <xf numFmtId="0" fontId="48" fillId="0" borderId="42" xfId="0" applyFont="1" applyBorder="1" applyAlignment="1">
      <alignment horizontal="justify" vertical="center" wrapText="1"/>
    </xf>
    <xf numFmtId="0" fontId="0" fillId="37" borderId="14" xfId="0" applyNumberFormat="1" applyFont="1" applyFill="1" applyBorder="1" applyAlignment="1">
      <alignment horizontal="justify" vertical="center" wrapText="1"/>
    </xf>
    <xf numFmtId="0" fontId="48" fillId="37" borderId="21" xfId="0" applyNumberFormat="1" applyFont="1" applyFill="1" applyBorder="1" applyAlignment="1">
      <alignment horizontal="justify" vertical="center" wrapText="1"/>
    </xf>
    <xf numFmtId="0" fontId="0" fillId="37" borderId="29" xfId="0" applyNumberFormat="1" applyFont="1" applyFill="1" applyBorder="1" applyAlignment="1">
      <alignment horizontal="justify" vertical="center" wrapText="1"/>
    </xf>
    <xf numFmtId="0" fontId="0" fillId="37" borderId="15" xfId="0" applyNumberFormat="1" applyFont="1" applyFill="1" applyBorder="1" applyAlignment="1">
      <alignment horizontal="justify" vertical="center" wrapText="1"/>
    </xf>
    <xf numFmtId="0" fontId="0" fillId="37" borderId="21" xfId="0" applyNumberFormat="1" applyFont="1" applyFill="1" applyBorder="1" applyAlignment="1">
      <alignment horizontal="justify" vertical="center" wrapText="1"/>
    </xf>
    <xf numFmtId="0" fontId="0" fillId="0" borderId="30" xfId="0" applyNumberFormat="1" applyFont="1" applyFill="1" applyBorder="1" applyAlignment="1">
      <alignment horizontal="justify" vertical="center" wrapText="1"/>
    </xf>
    <xf numFmtId="0" fontId="0" fillId="0" borderId="29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justify" vertical="center" wrapText="1"/>
    </xf>
    <xf numFmtId="0" fontId="0" fillId="0" borderId="14" xfId="0" applyNumberFormat="1" applyFont="1" applyFill="1" applyBorder="1" applyAlignment="1">
      <alignment horizontal="justify" vertical="center" wrapText="1"/>
    </xf>
    <xf numFmtId="0" fontId="0" fillId="0" borderId="21" xfId="0" applyNumberFormat="1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left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tabSelected="1" zoomScaleSheetLayoutView="100" workbookViewId="0" topLeftCell="A1">
      <selection activeCell="W110" sqref="W110"/>
    </sheetView>
  </sheetViews>
  <sheetFormatPr defaultColWidth="9.140625" defaultRowHeight="12.75"/>
  <cols>
    <col min="1" max="7" width="7.7109375" style="5" customWidth="1"/>
    <col min="8" max="8" width="9.57421875" style="5" customWidth="1"/>
    <col min="9" max="9" width="7.7109375" style="5" customWidth="1"/>
    <col min="10" max="10" width="8.28125" style="5" customWidth="1"/>
    <col min="11" max="11" width="7.7109375" style="5" customWidth="1"/>
    <col min="12" max="12" width="8.28125" style="5" customWidth="1"/>
    <col min="13" max="13" width="8.421875" style="5" customWidth="1"/>
    <col min="14" max="14" width="0.2890625" style="5" hidden="1" customWidth="1"/>
    <col min="15" max="17" width="9.140625" style="5" hidden="1" customWidth="1"/>
    <col min="18" max="16384" width="9.140625" style="5" customWidth="1"/>
  </cols>
  <sheetData>
    <row r="1" spans="1:13" ht="28.5" customHeight="1" thickBot="1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 customHeight="1">
      <c r="A2" s="93" t="s">
        <v>75</v>
      </c>
      <c r="B2" s="94"/>
      <c r="C2" s="94"/>
      <c r="D2" s="156"/>
      <c r="E2" s="157">
        <v>2021</v>
      </c>
      <c r="F2" s="94"/>
      <c r="G2" s="156"/>
      <c r="H2" s="157">
        <v>2022</v>
      </c>
      <c r="I2" s="94"/>
      <c r="J2" s="156"/>
      <c r="K2" s="157">
        <v>2023</v>
      </c>
      <c r="L2" s="94"/>
      <c r="M2" s="95"/>
    </row>
    <row r="3" spans="1:13" ht="43.5" customHeight="1" thickBot="1">
      <c r="A3" s="57"/>
      <c r="B3" s="54"/>
      <c r="C3" s="54"/>
      <c r="D3" s="56"/>
      <c r="E3" s="53" t="s">
        <v>76</v>
      </c>
      <c r="F3" s="54"/>
      <c r="G3" s="56"/>
      <c r="H3" s="53"/>
      <c r="I3" s="54"/>
      <c r="J3" s="56"/>
      <c r="K3" s="53"/>
      <c r="L3" s="54"/>
      <c r="M3" s="55"/>
    </row>
    <row r="4" spans="1:13" ht="12.75" customHeight="1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45.75" customHeight="1">
      <c r="A5" s="140" t="s">
        <v>71</v>
      </c>
      <c r="B5" s="117"/>
      <c r="C5" s="117"/>
      <c r="D5" s="117"/>
      <c r="E5" s="126"/>
      <c r="F5" s="170" t="s">
        <v>79</v>
      </c>
      <c r="G5" s="171"/>
      <c r="H5" s="171"/>
      <c r="I5" s="171"/>
      <c r="J5" s="171"/>
      <c r="K5" s="171"/>
      <c r="L5" s="171"/>
      <c r="M5" s="172"/>
    </row>
    <row r="6" spans="1:13" ht="12.75">
      <c r="A6" s="58" t="s">
        <v>1</v>
      </c>
      <c r="B6" s="59"/>
      <c r="C6" s="59"/>
      <c r="D6" s="60"/>
      <c r="E6" s="107" t="s">
        <v>80</v>
      </c>
      <c r="F6" s="173"/>
      <c r="G6" s="173"/>
      <c r="H6" s="173"/>
      <c r="I6" s="173"/>
      <c r="J6" s="173"/>
      <c r="K6" s="173"/>
      <c r="L6" s="173"/>
      <c r="M6" s="174"/>
    </row>
    <row r="7" spans="1:13" ht="12.75">
      <c r="A7" s="141"/>
      <c r="B7" s="142"/>
      <c r="C7" s="142"/>
      <c r="D7" s="143"/>
      <c r="E7" s="175"/>
      <c r="F7" s="176"/>
      <c r="G7" s="176"/>
      <c r="H7" s="176"/>
      <c r="I7" s="176"/>
      <c r="J7" s="176"/>
      <c r="K7" s="176"/>
      <c r="L7" s="176"/>
      <c r="M7" s="177"/>
    </row>
    <row r="8" spans="1:13" ht="12.75">
      <c r="A8" s="141"/>
      <c r="B8" s="142"/>
      <c r="C8" s="142"/>
      <c r="D8" s="143"/>
      <c r="E8" s="175"/>
      <c r="F8" s="176"/>
      <c r="G8" s="176"/>
      <c r="H8" s="176"/>
      <c r="I8" s="176"/>
      <c r="J8" s="176"/>
      <c r="K8" s="176"/>
      <c r="L8" s="176"/>
      <c r="M8" s="177"/>
    </row>
    <row r="9" spans="1:13" ht="68.25" customHeight="1">
      <c r="A9" s="141"/>
      <c r="B9" s="142"/>
      <c r="C9" s="142"/>
      <c r="D9" s="143"/>
      <c r="E9" s="175"/>
      <c r="F9" s="176"/>
      <c r="G9" s="176"/>
      <c r="H9" s="176"/>
      <c r="I9" s="176"/>
      <c r="J9" s="176"/>
      <c r="K9" s="176"/>
      <c r="L9" s="176"/>
      <c r="M9" s="177"/>
    </row>
    <row r="10" spans="1:13" ht="15.75" customHeight="1">
      <c r="A10" s="141"/>
      <c r="B10" s="142"/>
      <c r="C10" s="142"/>
      <c r="D10" s="143"/>
      <c r="E10" s="175"/>
      <c r="F10" s="176"/>
      <c r="G10" s="176"/>
      <c r="H10" s="176"/>
      <c r="I10" s="176"/>
      <c r="J10" s="176"/>
      <c r="K10" s="176"/>
      <c r="L10" s="176"/>
      <c r="M10" s="177"/>
    </row>
    <row r="11" spans="1:13" ht="42" customHeight="1">
      <c r="A11" s="144"/>
      <c r="B11" s="145"/>
      <c r="C11" s="145"/>
      <c r="D11" s="146"/>
      <c r="E11" s="178"/>
      <c r="F11" s="179"/>
      <c r="G11" s="179"/>
      <c r="H11" s="179"/>
      <c r="I11" s="179"/>
      <c r="J11" s="179"/>
      <c r="K11" s="179"/>
      <c r="L11" s="179"/>
      <c r="M11" s="180"/>
    </row>
    <row r="12" spans="1:13" ht="12.75" customHeight="1">
      <c r="A12" s="71" t="s">
        <v>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spans="1:13" ht="30" customHeight="1">
      <c r="A13" s="80" t="s">
        <v>3</v>
      </c>
      <c r="B13" s="78"/>
      <c r="C13" s="81"/>
      <c r="D13" s="77" t="s">
        <v>4</v>
      </c>
      <c r="E13" s="78"/>
      <c r="F13" s="78"/>
      <c r="G13" s="78"/>
      <c r="H13" s="81"/>
      <c r="I13" s="77" t="s">
        <v>5</v>
      </c>
      <c r="J13" s="78"/>
      <c r="K13" s="78"/>
      <c r="L13" s="78"/>
      <c r="M13" s="79"/>
    </row>
    <row r="14" spans="1:29" s="24" customFormat="1" ht="29.25" customHeight="1">
      <c r="A14" s="149" t="s">
        <v>6</v>
      </c>
      <c r="B14" s="150"/>
      <c r="C14" s="151"/>
      <c r="D14" s="136" t="s">
        <v>7</v>
      </c>
      <c r="E14" s="135"/>
      <c r="F14" s="116" t="s">
        <v>73</v>
      </c>
      <c r="G14" s="117"/>
      <c r="H14" s="126"/>
      <c r="I14" s="136" t="s">
        <v>7</v>
      </c>
      <c r="J14" s="135"/>
      <c r="K14" s="116" t="s">
        <v>73</v>
      </c>
      <c r="L14" s="117"/>
      <c r="M14" s="126"/>
      <c r="N14" s="27"/>
      <c r="O14" s="27"/>
      <c r="P14" s="27"/>
      <c r="Q14" s="68"/>
      <c r="R14" s="68"/>
      <c r="S14" s="28"/>
      <c r="T14" s="68"/>
      <c r="U14" s="68"/>
      <c r="V14" s="28"/>
      <c r="W14" s="29"/>
      <c r="X14" s="26"/>
      <c r="Y14" s="23"/>
      <c r="Z14" s="23"/>
      <c r="AA14" s="23"/>
      <c r="AB14" s="23"/>
      <c r="AC14" s="23"/>
    </row>
    <row r="15" spans="1:13" ht="22.5" customHeight="1">
      <c r="A15" s="152"/>
      <c r="B15" s="153"/>
      <c r="C15" s="154"/>
      <c r="D15" s="138" t="s">
        <v>9</v>
      </c>
      <c r="E15" s="139"/>
      <c r="F15" s="127" t="s">
        <v>77</v>
      </c>
      <c r="G15" s="128"/>
      <c r="H15" s="129"/>
      <c r="I15" s="148" t="s">
        <v>72</v>
      </c>
      <c r="J15" s="139"/>
      <c r="K15" s="127" t="s">
        <v>77</v>
      </c>
      <c r="L15" s="128"/>
      <c r="M15" s="147"/>
    </row>
    <row r="16" spans="1:13" ht="27" customHeight="1">
      <c r="A16" s="69" t="s">
        <v>63</v>
      </c>
      <c r="B16" s="83"/>
      <c r="C16" s="83"/>
      <c r="D16" s="83"/>
      <c r="E16" s="70"/>
      <c r="F16" s="69" t="s">
        <v>64</v>
      </c>
      <c r="G16" s="70"/>
      <c r="H16" s="25">
        <f>'Obiettivi Area '!M4</f>
        <v>25</v>
      </c>
      <c r="I16" s="69" t="s">
        <v>65</v>
      </c>
      <c r="J16" s="83"/>
      <c r="K16" s="70"/>
      <c r="L16" s="51">
        <f>'Obiettivi Area '!J4</f>
        <v>33.33333333333333</v>
      </c>
      <c r="M16" s="52"/>
    </row>
    <row r="17" spans="1:13" s="45" customFormat="1" ht="56.25" customHeight="1">
      <c r="A17" s="71" t="s">
        <v>69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</row>
    <row r="18" spans="1:13" s="45" customFormat="1" ht="56.25" customHeight="1">
      <c r="A18" s="80" t="s">
        <v>13</v>
      </c>
      <c r="B18" s="78"/>
      <c r="C18" s="78"/>
      <c r="D18" s="78"/>
      <c r="E18" s="78"/>
      <c r="F18" s="78"/>
      <c r="G18" s="78"/>
      <c r="H18" s="81"/>
      <c r="I18" s="77" t="s">
        <v>14</v>
      </c>
      <c r="J18" s="78"/>
      <c r="K18" s="78"/>
      <c r="L18" s="78"/>
      <c r="M18" s="79"/>
    </row>
    <row r="19" spans="1:13" ht="93" customHeight="1">
      <c r="A19" s="74" t="s">
        <v>81</v>
      </c>
      <c r="B19" s="75"/>
      <c r="C19" s="75"/>
      <c r="D19" s="75"/>
      <c r="E19" s="75"/>
      <c r="F19" s="75"/>
      <c r="G19" s="75"/>
      <c r="H19" s="76"/>
      <c r="I19" s="181" t="s">
        <v>82</v>
      </c>
      <c r="J19" s="75"/>
      <c r="K19" s="75"/>
      <c r="L19" s="75"/>
      <c r="M19" s="182"/>
    </row>
    <row r="20" spans="1:13" ht="69.75" customHeight="1">
      <c r="A20" s="74" t="s">
        <v>83</v>
      </c>
      <c r="B20" s="183"/>
      <c r="C20" s="183"/>
      <c r="D20" s="183"/>
      <c r="E20" s="183"/>
      <c r="F20" s="183"/>
      <c r="G20" s="183"/>
      <c r="H20" s="184"/>
      <c r="I20" s="181" t="s">
        <v>84</v>
      </c>
      <c r="J20" s="183"/>
      <c r="K20" s="183"/>
      <c r="L20" s="183"/>
      <c r="M20" s="185"/>
    </row>
    <row r="21" spans="1:13" ht="38.25" customHeight="1">
      <c r="A21" s="186" t="s">
        <v>83</v>
      </c>
      <c r="B21" s="187"/>
      <c r="C21" s="187"/>
      <c r="D21" s="187"/>
      <c r="E21" s="187"/>
      <c r="F21" s="187"/>
      <c r="G21" s="187"/>
      <c r="H21" s="188"/>
      <c r="I21" s="189" t="s">
        <v>85</v>
      </c>
      <c r="J21" s="187"/>
      <c r="K21" s="187"/>
      <c r="L21" s="187"/>
      <c r="M21" s="190"/>
    </row>
    <row r="22" spans="1:13" ht="45.75" customHeight="1">
      <c r="A22" s="155" t="s">
        <v>86</v>
      </c>
      <c r="B22" s="130"/>
      <c r="C22" s="130"/>
      <c r="D22" s="130"/>
      <c r="E22" s="130"/>
      <c r="F22" s="130"/>
      <c r="G22" s="130"/>
      <c r="H22" s="131"/>
      <c r="I22" s="191" t="s">
        <v>87</v>
      </c>
      <c r="J22" s="130"/>
      <c r="K22" s="130"/>
      <c r="L22" s="130"/>
      <c r="M22" s="132"/>
    </row>
    <row r="23" spans="1:13" ht="12.75">
      <c r="A23" s="64"/>
      <c r="B23" s="65"/>
      <c r="C23" s="65"/>
      <c r="D23" s="65"/>
      <c r="E23" s="65"/>
      <c r="F23" s="65"/>
      <c r="G23" s="65"/>
      <c r="H23" s="66"/>
      <c r="I23" s="61"/>
      <c r="J23" s="65"/>
      <c r="K23" s="65"/>
      <c r="L23" s="65"/>
      <c r="M23" s="82"/>
    </row>
    <row r="24" spans="1:13" ht="15.75" customHeight="1">
      <c r="A24" s="64"/>
      <c r="B24" s="65"/>
      <c r="C24" s="65"/>
      <c r="D24" s="65"/>
      <c r="E24" s="65"/>
      <c r="F24" s="65"/>
      <c r="G24" s="65"/>
      <c r="H24" s="66"/>
      <c r="I24" s="61"/>
      <c r="J24" s="65"/>
      <c r="K24" s="65"/>
      <c r="L24" s="65"/>
      <c r="M24" s="82"/>
    </row>
    <row r="25" spans="1:13" ht="12.75">
      <c r="A25" s="64"/>
      <c r="B25" s="65"/>
      <c r="C25" s="65"/>
      <c r="D25" s="65"/>
      <c r="E25" s="65"/>
      <c r="F25" s="65"/>
      <c r="G25" s="65"/>
      <c r="H25" s="66"/>
      <c r="I25" s="61"/>
      <c r="J25" s="65"/>
      <c r="K25" s="65"/>
      <c r="L25" s="65"/>
      <c r="M25" s="82"/>
    </row>
    <row r="26" spans="1:13" ht="15.75">
      <c r="A26" s="71" t="s">
        <v>15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1:13" ht="18">
      <c r="A27" s="2" t="s">
        <v>16</v>
      </c>
      <c r="B27" s="3" t="s">
        <v>17</v>
      </c>
      <c r="C27" s="3" t="s">
        <v>18</v>
      </c>
      <c r="D27" s="3" t="s">
        <v>19</v>
      </c>
      <c r="E27" s="3" t="s">
        <v>20</v>
      </c>
      <c r="F27" s="3" t="s">
        <v>21</v>
      </c>
      <c r="G27" s="3" t="s">
        <v>22</v>
      </c>
      <c r="H27" s="3" t="s">
        <v>23</v>
      </c>
      <c r="I27" s="3" t="s">
        <v>24</v>
      </c>
      <c r="J27" s="3" t="s">
        <v>25</v>
      </c>
      <c r="K27" s="3" t="s">
        <v>26</v>
      </c>
      <c r="L27" s="3" t="s">
        <v>27</v>
      </c>
      <c r="M27" s="4" t="s">
        <v>28</v>
      </c>
    </row>
    <row r="28" spans="1:13" ht="12.75">
      <c r="A28" s="8" t="s">
        <v>10</v>
      </c>
      <c r="B28" s="6" t="s">
        <v>76</v>
      </c>
      <c r="C28" s="6" t="s">
        <v>76</v>
      </c>
      <c r="D28" s="6" t="s">
        <v>76</v>
      </c>
      <c r="E28" s="6" t="s">
        <v>76</v>
      </c>
      <c r="F28" s="6" t="s">
        <v>76</v>
      </c>
      <c r="G28" s="6" t="s">
        <v>76</v>
      </c>
      <c r="H28" s="6" t="s">
        <v>76</v>
      </c>
      <c r="I28" s="6" t="s">
        <v>76</v>
      </c>
      <c r="J28" s="6" t="s">
        <v>76</v>
      </c>
      <c r="K28" s="6" t="s">
        <v>76</v>
      </c>
      <c r="L28" s="6" t="s">
        <v>76</v>
      </c>
      <c r="M28" s="7" t="s">
        <v>76</v>
      </c>
    </row>
    <row r="29" spans="1:13" ht="12.75">
      <c r="A29" s="8" t="s">
        <v>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>
      <c r="A30" s="8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ht="12.75">
      <c r="A31" s="8" t="s">
        <v>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ht="12.75">
      <c r="A32" s="8" t="s">
        <v>32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ht="15.75" customHeight="1">
      <c r="A33" s="8" t="s">
        <v>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</row>
    <row r="34" spans="1:13" ht="32.25" customHeight="1">
      <c r="A34" s="8" t="s">
        <v>34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ht="25.5" customHeight="1">
      <c r="A35" s="71" t="s">
        <v>35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</row>
    <row r="36" spans="1:13" ht="12.75">
      <c r="A36" s="133" t="s">
        <v>16</v>
      </c>
      <c r="B36" s="134"/>
      <c r="C36" s="135"/>
      <c r="D36" s="136" t="s">
        <v>36</v>
      </c>
      <c r="E36" s="134"/>
      <c r="F36" s="134"/>
      <c r="G36" s="134"/>
      <c r="H36" s="135"/>
      <c r="I36" s="136" t="s">
        <v>37</v>
      </c>
      <c r="J36" s="135"/>
      <c r="K36" s="136" t="s">
        <v>38</v>
      </c>
      <c r="L36" s="134"/>
      <c r="M36" s="137"/>
    </row>
    <row r="37" spans="1:13" ht="12.75" customHeight="1">
      <c r="A37" s="97" t="s">
        <v>78</v>
      </c>
      <c r="B37" s="67"/>
      <c r="C37" s="67"/>
      <c r="D37" s="67" t="s">
        <v>88</v>
      </c>
      <c r="E37" s="67"/>
      <c r="F37" s="67"/>
      <c r="G37" s="67"/>
      <c r="H37" s="67"/>
      <c r="I37" s="122">
        <v>1</v>
      </c>
      <c r="J37" s="67"/>
      <c r="K37" s="67"/>
      <c r="L37" s="67"/>
      <c r="M37" s="119"/>
    </row>
    <row r="38" spans="1:13" ht="12.75" customHeight="1">
      <c r="A38" s="97"/>
      <c r="B38" s="67"/>
      <c r="C38" s="67"/>
      <c r="D38" s="67"/>
      <c r="E38" s="67"/>
      <c r="F38" s="67"/>
      <c r="G38" s="67"/>
      <c r="H38" s="67"/>
      <c r="I38" s="122"/>
      <c r="J38" s="67"/>
      <c r="K38" s="67"/>
      <c r="L38" s="67"/>
      <c r="M38" s="119"/>
    </row>
    <row r="39" spans="1:13" ht="12.75">
      <c r="A39" s="84"/>
      <c r="B39" s="85"/>
      <c r="C39" s="86"/>
      <c r="D39" s="92"/>
      <c r="E39" s="85"/>
      <c r="F39" s="85"/>
      <c r="G39" s="85"/>
      <c r="H39" s="86"/>
      <c r="I39" s="92"/>
      <c r="J39" s="86"/>
      <c r="K39" s="92"/>
      <c r="L39" s="85"/>
      <c r="M39" s="96"/>
    </row>
    <row r="40" spans="1:13" ht="12.75">
      <c r="A40" s="84"/>
      <c r="B40" s="85"/>
      <c r="C40" s="86"/>
      <c r="D40" s="92"/>
      <c r="E40" s="85"/>
      <c r="F40" s="85"/>
      <c r="G40" s="85"/>
      <c r="H40" s="86"/>
      <c r="I40" s="92"/>
      <c r="J40" s="86"/>
      <c r="K40" s="92"/>
      <c r="L40" s="85"/>
      <c r="M40" s="96"/>
    </row>
    <row r="41" spans="1:13" ht="12.75">
      <c r="A41" s="84"/>
      <c r="B41" s="85"/>
      <c r="C41" s="86"/>
      <c r="D41" s="92"/>
      <c r="E41" s="85"/>
      <c r="F41" s="85"/>
      <c r="G41" s="85"/>
      <c r="H41" s="86"/>
      <c r="I41" s="92"/>
      <c r="J41" s="86"/>
      <c r="K41" s="92"/>
      <c r="L41" s="85"/>
      <c r="M41" s="96"/>
    </row>
    <row r="42" spans="1:13" ht="13.5" thickBot="1">
      <c r="A42" s="57"/>
      <c r="B42" s="54"/>
      <c r="C42" s="56"/>
      <c r="D42" s="53"/>
      <c r="E42" s="54"/>
      <c r="F42" s="54"/>
      <c r="G42" s="54"/>
      <c r="H42" s="56"/>
      <c r="I42" s="53"/>
      <c r="J42" s="56"/>
      <c r="K42" s="53"/>
      <c r="L42" s="54"/>
      <c r="M42" s="55"/>
    </row>
    <row r="43" ht="35.25" customHeight="1" thickBot="1"/>
    <row r="44" spans="1:13" ht="12.75">
      <c r="A44" s="93" t="s">
        <v>39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5"/>
    </row>
    <row r="45" spans="1:13" ht="51.75" customHeight="1">
      <c r="A45" s="58" t="s">
        <v>71</v>
      </c>
      <c r="B45" s="59"/>
      <c r="C45" s="59"/>
      <c r="D45" s="59"/>
      <c r="E45" s="60"/>
      <c r="F45" s="61" t="s">
        <v>90</v>
      </c>
      <c r="G45" s="62"/>
      <c r="H45" s="62"/>
      <c r="I45" s="62"/>
      <c r="J45" s="62"/>
      <c r="K45" s="62"/>
      <c r="L45" s="62"/>
      <c r="M45" s="63"/>
    </row>
    <row r="46" spans="1:13" ht="12.75" customHeight="1">
      <c r="A46" s="58" t="s">
        <v>1</v>
      </c>
      <c r="B46" s="99"/>
      <c r="C46" s="99"/>
      <c r="D46" s="100"/>
      <c r="E46" s="107" t="s">
        <v>91</v>
      </c>
      <c r="F46" s="108"/>
      <c r="G46" s="108"/>
      <c r="H46" s="108"/>
      <c r="I46" s="108"/>
      <c r="J46" s="108"/>
      <c r="K46" s="108"/>
      <c r="L46" s="108"/>
      <c r="M46" s="109"/>
    </row>
    <row r="47" spans="1:13" ht="12.75">
      <c r="A47" s="101"/>
      <c r="B47" s="102"/>
      <c r="C47" s="102"/>
      <c r="D47" s="103"/>
      <c r="E47" s="110"/>
      <c r="F47" s="111"/>
      <c r="G47" s="111"/>
      <c r="H47" s="111"/>
      <c r="I47" s="111"/>
      <c r="J47" s="111"/>
      <c r="K47" s="111"/>
      <c r="L47" s="111"/>
      <c r="M47" s="112"/>
    </row>
    <row r="48" spans="1:13" ht="12.75">
      <c r="A48" s="101"/>
      <c r="B48" s="102"/>
      <c r="C48" s="102"/>
      <c r="D48" s="103"/>
      <c r="E48" s="110"/>
      <c r="F48" s="111"/>
      <c r="G48" s="111"/>
      <c r="H48" s="111"/>
      <c r="I48" s="111"/>
      <c r="J48" s="111"/>
      <c r="K48" s="111"/>
      <c r="L48" s="111"/>
      <c r="M48" s="112"/>
    </row>
    <row r="49" spans="1:13" ht="12.75">
      <c r="A49" s="101"/>
      <c r="B49" s="102"/>
      <c r="C49" s="102"/>
      <c r="D49" s="103"/>
      <c r="E49" s="110"/>
      <c r="F49" s="111"/>
      <c r="G49" s="111"/>
      <c r="H49" s="111"/>
      <c r="I49" s="111"/>
      <c r="J49" s="111"/>
      <c r="K49" s="111"/>
      <c r="L49" s="111"/>
      <c r="M49" s="112"/>
    </row>
    <row r="50" spans="1:13" ht="12.75">
      <c r="A50" s="101"/>
      <c r="B50" s="102"/>
      <c r="C50" s="102"/>
      <c r="D50" s="103"/>
      <c r="E50" s="110"/>
      <c r="F50" s="111"/>
      <c r="G50" s="111"/>
      <c r="H50" s="111"/>
      <c r="I50" s="111"/>
      <c r="J50" s="111"/>
      <c r="K50" s="111"/>
      <c r="L50" s="111"/>
      <c r="M50" s="112"/>
    </row>
    <row r="51" spans="1:13" ht="66.75" customHeight="1">
      <c r="A51" s="104"/>
      <c r="B51" s="105"/>
      <c r="C51" s="105"/>
      <c r="D51" s="106"/>
      <c r="E51" s="113"/>
      <c r="F51" s="114"/>
      <c r="G51" s="114"/>
      <c r="H51" s="114"/>
      <c r="I51" s="114"/>
      <c r="J51" s="114"/>
      <c r="K51" s="114"/>
      <c r="L51" s="114"/>
      <c r="M51" s="115"/>
    </row>
    <row r="52" spans="1:13" ht="15.75">
      <c r="A52" s="89" t="s">
        <v>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1"/>
    </row>
    <row r="53" spans="1:13" ht="38.25" customHeight="1">
      <c r="A53" s="80" t="s">
        <v>3</v>
      </c>
      <c r="B53" s="78"/>
      <c r="C53" s="81"/>
      <c r="D53" s="77" t="s">
        <v>4</v>
      </c>
      <c r="E53" s="78"/>
      <c r="F53" s="78"/>
      <c r="G53" s="78"/>
      <c r="H53" s="81"/>
      <c r="I53" s="77" t="s">
        <v>5</v>
      </c>
      <c r="J53" s="78"/>
      <c r="K53" s="78"/>
      <c r="L53" s="78"/>
      <c r="M53" s="79"/>
    </row>
    <row r="54" spans="1:29" s="24" customFormat="1" ht="29.25" customHeight="1">
      <c r="A54" s="87" t="s">
        <v>6</v>
      </c>
      <c r="B54" s="88"/>
      <c r="C54" s="88"/>
      <c r="D54" s="124" t="s">
        <v>7</v>
      </c>
      <c r="E54" s="124"/>
      <c r="F54" s="116" t="s">
        <v>8</v>
      </c>
      <c r="G54" s="117"/>
      <c r="H54" s="126"/>
      <c r="I54" s="124" t="s">
        <v>7</v>
      </c>
      <c r="J54" s="124"/>
      <c r="K54" s="116" t="s">
        <v>8</v>
      </c>
      <c r="L54" s="117"/>
      <c r="M54" s="118"/>
      <c r="N54" s="27"/>
      <c r="O54" s="27"/>
      <c r="P54" s="27"/>
      <c r="Q54" s="68"/>
      <c r="R54" s="68"/>
      <c r="S54" s="28"/>
      <c r="T54" s="68"/>
      <c r="U54" s="68"/>
      <c r="V54" s="28"/>
      <c r="W54" s="29"/>
      <c r="X54" s="30"/>
      <c r="Y54" s="23"/>
      <c r="Z54" s="23"/>
      <c r="AA54" s="23"/>
      <c r="AB54" s="23"/>
      <c r="AC54" s="23"/>
    </row>
    <row r="55" spans="1:13" ht="25.5" customHeight="1">
      <c r="A55" s="87"/>
      <c r="B55" s="88"/>
      <c r="C55" s="88"/>
      <c r="D55" s="98" t="s">
        <v>9</v>
      </c>
      <c r="E55" s="98"/>
      <c r="F55" s="127" t="s">
        <v>77</v>
      </c>
      <c r="G55" s="128"/>
      <c r="H55" s="129"/>
      <c r="I55" s="98" t="s">
        <v>11</v>
      </c>
      <c r="J55" s="98"/>
      <c r="K55" s="127" t="s">
        <v>77</v>
      </c>
      <c r="L55" s="128"/>
      <c r="M55" s="147"/>
    </row>
    <row r="56" spans="1:13" ht="15">
      <c r="A56" s="69" t="s">
        <v>63</v>
      </c>
      <c r="B56" s="83"/>
      <c r="C56" s="83"/>
      <c r="D56" s="83"/>
      <c r="E56" s="70"/>
      <c r="F56" s="69" t="s">
        <v>64</v>
      </c>
      <c r="G56" s="83"/>
      <c r="H56" s="25">
        <f>'Obiettivi Area '!M5</f>
        <v>25</v>
      </c>
      <c r="I56" s="69" t="s">
        <v>65</v>
      </c>
      <c r="J56" s="83"/>
      <c r="K56" s="70"/>
      <c r="L56" s="51">
        <f>'Obiettivi Area '!J5</f>
        <v>33.33333333333333</v>
      </c>
      <c r="M56" s="52"/>
    </row>
    <row r="57" spans="1:13" s="45" customFormat="1" ht="15.75">
      <c r="A57" s="89" t="s">
        <v>12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1"/>
    </row>
    <row r="58" spans="1:13" s="45" customFormat="1" ht="15">
      <c r="A58" s="80" t="s">
        <v>13</v>
      </c>
      <c r="B58" s="78"/>
      <c r="C58" s="78"/>
      <c r="D58" s="78"/>
      <c r="E58" s="78"/>
      <c r="F58" s="78"/>
      <c r="G58" s="78"/>
      <c r="H58" s="81"/>
      <c r="I58" s="77" t="s">
        <v>14</v>
      </c>
      <c r="J58" s="78"/>
      <c r="K58" s="78"/>
      <c r="L58" s="78"/>
      <c r="M58" s="79"/>
    </row>
    <row r="59" spans="1:13" s="45" customFormat="1" ht="38.25" customHeight="1">
      <c r="A59" s="192" t="s">
        <v>92</v>
      </c>
      <c r="B59" s="193"/>
      <c r="C59" s="193"/>
      <c r="D59" s="193"/>
      <c r="E59" s="193"/>
      <c r="F59" s="193"/>
      <c r="G59" s="193"/>
      <c r="H59" s="194"/>
      <c r="I59" s="195" t="s">
        <v>93</v>
      </c>
      <c r="J59" s="196"/>
      <c r="K59" s="196"/>
      <c r="L59" s="196"/>
      <c r="M59" s="197"/>
    </row>
    <row r="60" spans="1:13" s="45" customFormat="1" ht="21" customHeight="1">
      <c r="A60" s="198"/>
      <c r="B60" s="199"/>
      <c r="C60" s="199"/>
      <c r="D60" s="199"/>
      <c r="E60" s="199"/>
      <c r="F60" s="199"/>
      <c r="G60" s="199"/>
      <c r="H60" s="200"/>
      <c r="I60" s="201"/>
      <c r="J60" s="202"/>
      <c r="K60" s="202"/>
      <c r="L60" s="202"/>
      <c r="M60" s="203"/>
    </row>
    <row r="61" spans="1:13" s="45" customFormat="1" ht="21" customHeight="1">
      <c r="A61" s="198"/>
      <c r="B61" s="199"/>
      <c r="C61" s="199"/>
      <c r="D61" s="199"/>
      <c r="E61" s="199"/>
      <c r="F61" s="199"/>
      <c r="G61" s="199"/>
      <c r="H61" s="200"/>
      <c r="I61" s="201"/>
      <c r="J61" s="202"/>
      <c r="K61" s="202"/>
      <c r="L61" s="202"/>
      <c r="M61" s="203"/>
    </row>
    <row r="62" spans="1:13" ht="12.75">
      <c r="A62" s="204"/>
      <c r="B62" s="205"/>
      <c r="C62" s="205"/>
      <c r="D62" s="205"/>
      <c r="E62" s="205"/>
      <c r="F62" s="205"/>
      <c r="G62" s="205"/>
      <c r="H62" s="206"/>
      <c r="I62" s="207"/>
      <c r="J62" s="208"/>
      <c r="K62" s="208"/>
      <c r="L62" s="208"/>
      <c r="M62" s="209"/>
    </row>
    <row r="63" spans="1:13" ht="12.75">
      <c r="A63" s="84"/>
      <c r="B63" s="85"/>
      <c r="C63" s="85"/>
      <c r="D63" s="85"/>
      <c r="E63" s="85"/>
      <c r="F63" s="85"/>
      <c r="G63" s="85"/>
      <c r="H63" s="86"/>
      <c r="I63" s="92"/>
      <c r="J63" s="85"/>
      <c r="K63" s="85"/>
      <c r="L63" s="85"/>
      <c r="M63" s="96"/>
    </row>
    <row r="64" spans="1:13" ht="15.75">
      <c r="A64" s="89" t="s">
        <v>15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1"/>
    </row>
    <row r="65" spans="1:13" ht="18">
      <c r="A65" s="2" t="s">
        <v>16</v>
      </c>
      <c r="B65" s="3" t="s">
        <v>17</v>
      </c>
      <c r="C65" s="3" t="s">
        <v>18</v>
      </c>
      <c r="D65" s="3" t="s">
        <v>19</v>
      </c>
      <c r="E65" s="3" t="s">
        <v>20</v>
      </c>
      <c r="F65" s="3" t="s">
        <v>21</v>
      </c>
      <c r="G65" s="3" t="s">
        <v>22</v>
      </c>
      <c r="H65" s="3" t="s">
        <v>23</v>
      </c>
      <c r="I65" s="3" t="s">
        <v>24</v>
      </c>
      <c r="J65" s="3" t="s">
        <v>25</v>
      </c>
      <c r="K65" s="3" t="s">
        <v>26</v>
      </c>
      <c r="L65" s="3" t="s">
        <v>27</v>
      </c>
      <c r="M65" s="4" t="s">
        <v>28</v>
      </c>
    </row>
    <row r="66" spans="1:13" ht="12.75">
      <c r="A66" s="8" t="s">
        <v>10</v>
      </c>
      <c r="B66" s="6"/>
      <c r="C66" s="6"/>
      <c r="D66" s="6"/>
      <c r="E66" s="6"/>
      <c r="F66" s="6"/>
      <c r="G66" s="6"/>
      <c r="H66" s="6"/>
      <c r="I66" s="6"/>
      <c r="J66" s="6" t="s">
        <v>76</v>
      </c>
      <c r="K66" s="6" t="s">
        <v>76</v>
      </c>
      <c r="L66" s="6" t="s">
        <v>76</v>
      </c>
      <c r="M66" s="7" t="s">
        <v>76</v>
      </c>
    </row>
    <row r="67" spans="1:13" ht="12.75">
      <c r="A67" s="8" t="s">
        <v>29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spans="1:13" ht="12.75">
      <c r="A68" s="8" t="s">
        <v>30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spans="1:13" ht="12.75">
      <c r="A69" s="8" t="s">
        <v>31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1:13" ht="12.75">
      <c r="A70" s="8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7" ht="15.75" customHeight="1">
      <c r="A71" s="8" t="s">
        <v>33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39" t="s">
        <v>66</v>
      </c>
      <c r="O71" s="39"/>
      <c r="P71" s="39"/>
      <c r="Q71" s="39"/>
    </row>
    <row r="72" spans="1:17" ht="27.75" customHeight="1">
      <c r="A72" s="8" t="s">
        <v>34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40"/>
      <c r="O72" s="41"/>
      <c r="P72" s="42"/>
      <c r="Q72" s="43"/>
    </row>
    <row r="73" spans="1:17" ht="27" customHeight="1">
      <c r="A73" s="89" t="s">
        <v>35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1"/>
      <c r="N73" s="44" t="s">
        <v>67</v>
      </c>
      <c r="O73" s="41"/>
      <c r="P73" s="44" t="s">
        <v>68</v>
      </c>
      <c r="Q73" s="41"/>
    </row>
    <row r="74" spans="1:17" ht="12.75">
      <c r="A74" s="123" t="s">
        <v>16</v>
      </c>
      <c r="B74" s="124"/>
      <c r="C74" s="124"/>
      <c r="D74" s="124" t="s">
        <v>36</v>
      </c>
      <c r="E74" s="124"/>
      <c r="F74" s="124"/>
      <c r="G74" s="124"/>
      <c r="H74" s="124"/>
      <c r="I74" s="124" t="s">
        <v>37</v>
      </c>
      <c r="J74" s="124"/>
      <c r="K74" s="124" t="s">
        <v>38</v>
      </c>
      <c r="L74" s="124"/>
      <c r="M74" s="125"/>
      <c r="N74" s="31">
        <f>X76</f>
        <v>0</v>
      </c>
      <c r="O74" s="32"/>
      <c r="P74" s="33">
        <f>IF(J78="x",R76,"")</f>
      </c>
      <c r="Q74" s="34"/>
    </row>
    <row r="75" spans="1:17" ht="12.75" customHeight="1">
      <c r="A75" s="97" t="s">
        <v>78</v>
      </c>
      <c r="B75" s="67"/>
      <c r="C75" s="67"/>
      <c r="D75" s="67" t="s">
        <v>88</v>
      </c>
      <c r="E75" s="67"/>
      <c r="F75" s="67"/>
      <c r="G75" s="67"/>
      <c r="H75" s="67"/>
      <c r="I75" s="122">
        <v>1</v>
      </c>
      <c r="J75" s="67"/>
      <c r="K75" s="67"/>
      <c r="L75" s="67"/>
      <c r="M75" s="119"/>
      <c r="N75" s="31">
        <f>X77</f>
        <v>0</v>
      </c>
      <c r="O75" s="32"/>
      <c r="P75" s="33">
        <f>IF(J79="x",R77,"")</f>
      </c>
      <c r="Q75" s="34"/>
    </row>
    <row r="76" spans="1:17" ht="12.75" customHeight="1">
      <c r="A76" s="97"/>
      <c r="B76" s="67"/>
      <c r="C76" s="67"/>
      <c r="D76" s="67"/>
      <c r="E76" s="67"/>
      <c r="F76" s="67"/>
      <c r="G76" s="67"/>
      <c r="H76" s="67"/>
      <c r="I76" s="122"/>
      <c r="J76" s="67"/>
      <c r="K76" s="67"/>
      <c r="L76" s="67"/>
      <c r="M76" s="119"/>
      <c r="N76" s="31">
        <f>X78</f>
        <v>0</v>
      </c>
      <c r="O76" s="32"/>
      <c r="P76" s="33">
        <f>IF(J80="x",R78,"")</f>
      </c>
      <c r="Q76" s="34"/>
    </row>
    <row r="77" spans="1:17" ht="12.75">
      <c r="A77" s="97"/>
      <c r="B77" s="67"/>
      <c r="C77" s="67"/>
      <c r="D77" s="67"/>
      <c r="E77" s="67"/>
      <c r="F77" s="67"/>
      <c r="G77" s="67"/>
      <c r="H77" s="67"/>
      <c r="I77" s="122"/>
      <c r="J77" s="67"/>
      <c r="K77" s="67"/>
      <c r="L77" s="67"/>
      <c r="M77" s="119"/>
      <c r="N77" s="31">
        <f>X79</f>
        <v>0</v>
      </c>
      <c r="O77" s="32"/>
      <c r="P77" s="33">
        <f>IF(J81="x",R79,"")</f>
      </c>
      <c r="Q77" s="34"/>
    </row>
    <row r="78" spans="1:17" ht="12.75">
      <c r="A78" s="9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119"/>
      <c r="N78" s="31" t="e">
        <f>#REF!</f>
        <v>#REF!</v>
      </c>
      <c r="O78" s="32"/>
      <c r="P78" s="33" t="e">
        <f>IF(#REF!="x",#REF!,"")</f>
        <v>#REF!</v>
      </c>
      <c r="Q78" s="34"/>
    </row>
    <row r="79" spans="1:17" ht="12.75">
      <c r="A79" s="9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119"/>
      <c r="N79" s="35" t="e">
        <f>#REF!</f>
        <v>#REF!</v>
      </c>
      <c r="O79" s="36"/>
      <c r="P79" s="37" t="e">
        <f>IF(#REF!="x",#REF!,"")</f>
        <v>#REF!</v>
      </c>
      <c r="Q79" s="38"/>
    </row>
    <row r="80" spans="1:13" ht="12.75">
      <c r="A80" s="9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119"/>
    </row>
    <row r="81" spans="1:13" ht="13.5" thickBot="1">
      <c r="A81" s="120"/>
      <c r="B81" s="121"/>
      <c r="C81" s="121"/>
      <c r="D81" s="121"/>
      <c r="E81" s="121"/>
      <c r="F81" s="121"/>
      <c r="G81" s="121"/>
      <c r="H81" s="121"/>
      <c r="I81" s="121"/>
      <c r="J81" s="121"/>
      <c r="K81" s="46"/>
      <c r="L81" s="46"/>
      <c r="M81" s="47"/>
    </row>
    <row r="82" ht="35.25" customHeight="1" thickBot="1"/>
    <row r="83" spans="1:13" ht="12.75">
      <c r="A83" s="93" t="s">
        <v>74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5"/>
    </row>
    <row r="84" spans="1:13" ht="51.75" customHeight="1">
      <c r="A84" s="58" t="s">
        <v>71</v>
      </c>
      <c r="B84" s="59"/>
      <c r="C84" s="59"/>
      <c r="D84" s="59"/>
      <c r="E84" s="60"/>
      <c r="F84" s="61" t="s">
        <v>94</v>
      </c>
      <c r="G84" s="62"/>
      <c r="H84" s="62"/>
      <c r="I84" s="62"/>
      <c r="J84" s="62"/>
      <c r="K84" s="62"/>
      <c r="L84" s="62"/>
      <c r="M84" s="63"/>
    </row>
    <row r="85" spans="1:13" ht="12.75" customHeight="1">
      <c r="A85" s="58" t="s">
        <v>1</v>
      </c>
      <c r="B85" s="99"/>
      <c r="C85" s="99"/>
      <c r="D85" s="100"/>
      <c r="E85" s="107" t="s">
        <v>95</v>
      </c>
      <c r="F85" s="173"/>
      <c r="G85" s="173"/>
      <c r="H85" s="173"/>
      <c r="I85" s="173"/>
      <c r="J85" s="173"/>
      <c r="K85" s="173"/>
      <c r="L85" s="173"/>
      <c r="M85" s="174"/>
    </row>
    <row r="86" spans="1:13" ht="12.75">
      <c r="A86" s="101"/>
      <c r="B86" s="102"/>
      <c r="C86" s="102"/>
      <c r="D86" s="103"/>
      <c r="E86" s="175"/>
      <c r="F86" s="176"/>
      <c r="G86" s="176"/>
      <c r="H86" s="176"/>
      <c r="I86" s="176"/>
      <c r="J86" s="176"/>
      <c r="K86" s="176"/>
      <c r="L86" s="176"/>
      <c r="M86" s="177"/>
    </row>
    <row r="87" spans="1:13" ht="12.75">
      <c r="A87" s="101"/>
      <c r="B87" s="102"/>
      <c r="C87" s="102"/>
      <c r="D87" s="103"/>
      <c r="E87" s="175"/>
      <c r="F87" s="176"/>
      <c r="G87" s="176"/>
      <c r="H87" s="176"/>
      <c r="I87" s="176"/>
      <c r="J87" s="176"/>
      <c r="K87" s="176"/>
      <c r="L87" s="176"/>
      <c r="M87" s="177"/>
    </row>
    <row r="88" spans="1:13" ht="12.75">
      <c r="A88" s="101"/>
      <c r="B88" s="102"/>
      <c r="C88" s="102"/>
      <c r="D88" s="103"/>
      <c r="E88" s="175"/>
      <c r="F88" s="176"/>
      <c r="G88" s="176"/>
      <c r="H88" s="176"/>
      <c r="I88" s="176"/>
      <c r="J88" s="176"/>
      <c r="K88" s="176"/>
      <c r="L88" s="176"/>
      <c r="M88" s="177"/>
    </row>
    <row r="89" spans="1:13" ht="12.75">
      <c r="A89" s="101"/>
      <c r="B89" s="102"/>
      <c r="C89" s="102"/>
      <c r="D89" s="103"/>
      <c r="E89" s="175"/>
      <c r="F89" s="176"/>
      <c r="G89" s="176"/>
      <c r="H89" s="176"/>
      <c r="I89" s="176"/>
      <c r="J89" s="176"/>
      <c r="K89" s="176"/>
      <c r="L89" s="176"/>
      <c r="M89" s="177"/>
    </row>
    <row r="90" spans="1:13" ht="66.75" customHeight="1">
      <c r="A90" s="104"/>
      <c r="B90" s="105"/>
      <c r="C90" s="105"/>
      <c r="D90" s="106"/>
      <c r="E90" s="178"/>
      <c r="F90" s="179"/>
      <c r="G90" s="179"/>
      <c r="H90" s="179"/>
      <c r="I90" s="179"/>
      <c r="J90" s="179"/>
      <c r="K90" s="179"/>
      <c r="L90" s="179"/>
      <c r="M90" s="180"/>
    </row>
    <row r="91" spans="1:13" ht="15.75">
      <c r="A91" s="89" t="s">
        <v>2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1"/>
    </row>
    <row r="92" spans="1:13" ht="38.25" customHeight="1">
      <c r="A92" s="80" t="s">
        <v>3</v>
      </c>
      <c r="B92" s="78"/>
      <c r="C92" s="81"/>
      <c r="D92" s="77" t="s">
        <v>4</v>
      </c>
      <c r="E92" s="78"/>
      <c r="F92" s="78"/>
      <c r="G92" s="78"/>
      <c r="H92" s="81"/>
      <c r="I92" s="77" t="s">
        <v>5</v>
      </c>
      <c r="J92" s="78"/>
      <c r="K92" s="78"/>
      <c r="L92" s="78"/>
      <c r="M92" s="79"/>
    </row>
    <row r="93" spans="1:29" s="24" customFormat="1" ht="29.25" customHeight="1">
      <c r="A93" s="87" t="s">
        <v>6</v>
      </c>
      <c r="B93" s="88"/>
      <c r="C93" s="88"/>
      <c r="D93" s="124" t="s">
        <v>7</v>
      </c>
      <c r="E93" s="124"/>
      <c r="F93" s="116" t="s">
        <v>8</v>
      </c>
      <c r="G93" s="117"/>
      <c r="H93" s="126"/>
      <c r="I93" s="124" t="s">
        <v>7</v>
      </c>
      <c r="J93" s="124"/>
      <c r="K93" s="116" t="s">
        <v>8</v>
      </c>
      <c r="L93" s="117"/>
      <c r="M93" s="118"/>
      <c r="N93" s="27"/>
      <c r="O93" s="27"/>
      <c r="P93" s="27"/>
      <c r="Q93" s="68"/>
      <c r="R93" s="68"/>
      <c r="S93" s="28"/>
      <c r="T93" s="68"/>
      <c r="U93" s="68"/>
      <c r="V93" s="28"/>
      <c r="W93" s="29"/>
      <c r="X93" s="30"/>
      <c r="Y93" s="23"/>
      <c r="Z93" s="23"/>
      <c r="AA93" s="23"/>
      <c r="AB93" s="23"/>
      <c r="AC93" s="23"/>
    </row>
    <row r="94" spans="1:13" ht="25.5" customHeight="1">
      <c r="A94" s="87"/>
      <c r="B94" s="88"/>
      <c r="C94" s="88"/>
      <c r="D94" s="98" t="s">
        <v>9</v>
      </c>
      <c r="E94" s="98"/>
      <c r="F94" s="127" t="s">
        <v>77</v>
      </c>
      <c r="G94" s="128"/>
      <c r="H94" s="129"/>
      <c r="I94" s="98" t="s">
        <v>11</v>
      </c>
      <c r="J94" s="98"/>
      <c r="K94" s="127" t="s">
        <v>77</v>
      </c>
      <c r="L94" s="128"/>
      <c r="M94" s="147"/>
    </row>
    <row r="95" spans="1:13" ht="15">
      <c r="A95" s="69" t="s">
        <v>63</v>
      </c>
      <c r="B95" s="83"/>
      <c r="C95" s="83"/>
      <c r="D95" s="83"/>
      <c r="E95" s="70"/>
      <c r="F95" s="69" t="s">
        <v>64</v>
      </c>
      <c r="G95" s="83"/>
      <c r="H95" s="25">
        <f>+'Obiettivi Area '!M6</f>
        <v>25</v>
      </c>
      <c r="I95" s="69" t="s">
        <v>65</v>
      </c>
      <c r="J95" s="83"/>
      <c r="K95" s="70"/>
      <c r="L95" s="51">
        <f>+'Obiettivi Area '!J6</f>
        <v>33.33333333333333</v>
      </c>
      <c r="M95" s="52"/>
    </row>
    <row r="96" spans="1:13" s="45" customFormat="1" ht="15.75">
      <c r="A96" s="89" t="s">
        <v>12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1"/>
    </row>
    <row r="97" spans="1:13" s="45" customFormat="1" ht="15">
      <c r="A97" s="80" t="s">
        <v>13</v>
      </c>
      <c r="B97" s="78"/>
      <c r="C97" s="78"/>
      <c r="D97" s="78"/>
      <c r="E97" s="78"/>
      <c r="F97" s="78"/>
      <c r="G97" s="78"/>
      <c r="H97" s="81"/>
      <c r="I97" s="77" t="s">
        <v>14</v>
      </c>
      <c r="J97" s="78"/>
      <c r="K97" s="78"/>
      <c r="L97" s="78"/>
      <c r="M97" s="79"/>
    </row>
    <row r="98" spans="1:13" s="45" customFormat="1" ht="117.75" customHeight="1">
      <c r="A98" s="155" t="s">
        <v>96</v>
      </c>
      <c r="B98" s="130"/>
      <c r="C98" s="130"/>
      <c r="D98" s="130"/>
      <c r="E98" s="130"/>
      <c r="F98" s="130"/>
      <c r="G98" s="130"/>
      <c r="H98" s="131"/>
      <c r="I98" s="92" t="s">
        <v>97</v>
      </c>
      <c r="J98" s="85"/>
      <c r="K98" s="85"/>
      <c r="L98" s="85"/>
      <c r="M98" s="96"/>
    </row>
    <row r="99" spans="1:13" ht="12.75">
      <c r="A99" s="84"/>
      <c r="B99" s="85"/>
      <c r="C99" s="85"/>
      <c r="D99" s="85"/>
      <c r="E99" s="85"/>
      <c r="F99" s="85"/>
      <c r="G99" s="85"/>
      <c r="H99" s="86"/>
      <c r="I99" s="92"/>
      <c r="J99" s="85"/>
      <c r="K99" s="85"/>
      <c r="L99" s="85"/>
      <c r="M99" s="96"/>
    </row>
    <row r="100" spans="1:13" ht="15.75">
      <c r="A100" s="89" t="s">
        <v>15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1"/>
    </row>
    <row r="101" spans="1:13" ht="18">
      <c r="A101" s="2" t="s">
        <v>16</v>
      </c>
      <c r="B101" s="3" t="s">
        <v>17</v>
      </c>
      <c r="C101" s="3" t="s">
        <v>18</v>
      </c>
      <c r="D101" s="3" t="s">
        <v>19</v>
      </c>
      <c r="E101" s="3" t="s">
        <v>20</v>
      </c>
      <c r="F101" s="3" t="s">
        <v>21</v>
      </c>
      <c r="G101" s="3" t="s">
        <v>22</v>
      </c>
      <c r="H101" s="3" t="s">
        <v>23</v>
      </c>
      <c r="I101" s="3" t="s">
        <v>24</v>
      </c>
      <c r="J101" s="3" t="s">
        <v>25</v>
      </c>
      <c r="K101" s="3" t="s">
        <v>26</v>
      </c>
      <c r="L101" s="3" t="s">
        <v>27</v>
      </c>
      <c r="M101" s="4" t="s">
        <v>28</v>
      </c>
    </row>
    <row r="102" spans="1:13" ht="12.75">
      <c r="A102" s="8" t="s">
        <v>10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7"/>
    </row>
    <row r="103" spans="1:13" ht="12.75">
      <c r="A103" s="8" t="s">
        <v>29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1:13" ht="12.75">
      <c r="A104" s="8" t="s">
        <v>30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12.75">
      <c r="A105" s="8" t="s">
        <v>31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"/>
    </row>
    <row r="106" spans="1:13" ht="12.75">
      <c r="A106" s="8" t="s">
        <v>32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7" ht="15.75" customHeight="1">
      <c r="A107" s="8" t="s">
        <v>33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  <c r="N107" s="39" t="s">
        <v>66</v>
      </c>
      <c r="O107" s="39"/>
      <c r="P107" s="39"/>
      <c r="Q107" s="39"/>
    </row>
    <row r="108" spans="1:17" ht="27.75" customHeight="1">
      <c r="A108" s="8" t="s">
        <v>34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40"/>
      <c r="O108" s="41"/>
      <c r="P108" s="42"/>
      <c r="Q108" s="43"/>
    </row>
    <row r="109" spans="1:17" ht="27" customHeight="1">
      <c r="A109" s="89" t="s">
        <v>35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1"/>
      <c r="N109" s="44" t="s">
        <v>67</v>
      </c>
      <c r="O109" s="41"/>
      <c r="P109" s="44" t="s">
        <v>68</v>
      </c>
      <c r="Q109" s="41"/>
    </row>
    <row r="110" spans="1:17" ht="12.75">
      <c r="A110" s="123" t="s">
        <v>16</v>
      </c>
      <c r="B110" s="124"/>
      <c r="C110" s="124"/>
      <c r="D110" s="124" t="s">
        <v>36</v>
      </c>
      <c r="E110" s="124"/>
      <c r="F110" s="124"/>
      <c r="G110" s="124"/>
      <c r="H110" s="124"/>
      <c r="I110" s="124" t="s">
        <v>37</v>
      </c>
      <c r="J110" s="124"/>
      <c r="K110" s="124" t="s">
        <v>38</v>
      </c>
      <c r="L110" s="124"/>
      <c r="M110" s="125"/>
      <c r="N110" s="31">
        <f>X112</f>
        <v>0</v>
      </c>
      <c r="O110" s="32"/>
      <c r="P110" s="33">
        <f>IF(J114="x",R112,"")</f>
      </c>
      <c r="Q110" s="34"/>
    </row>
    <row r="111" spans="1:17" ht="12.75" customHeight="1">
      <c r="A111" s="97" t="s">
        <v>78</v>
      </c>
      <c r="B111" s="67"/>
      <c r="C111" s="67"/>
      <c r="D111" s="67" t="s">
        <v>88</v>
      </c>
      <c r="E111" s="67"/>
      <c r="F111" s="67"/>
      <c r="G111" s="67"/>
      <c r="H111" s="67"/>
      <c r="I111" s="122">
        <v>1</v>
      </c>
      <c r="J111" s="67"/>
      <c r="K111" s="67"/>
      <c r="L111" s="67"/>
      <c r="M111" s="119"/>
      <c r="N111" s="31">
        <f>X113</f>
        <v>0</v>
      </c>
      <c r="O111" s="32"/>
      <c r="P111" s="33">
        <f>IF(J115="x",R113,"")</f>
      </c>
      <c r="Q111" s="34"/>
    </row>
    <row r="112" spans="1:17" ht="12.75" customHeight="1">
      <c r="A112" s="97"/>
      <c r="B112" s="67"/>
      <c r="C112" s="67"/>
      <c r="D112" s="67"/>
      <c r="E112" s="67"/>
      <c r="F112" s="67"/>
      <c r="G112" s="67"/>
      <c r="H112" s="67"/>
      <c r="I112" s="122"/>
      <c r="J112" s="67"/>
      <c r="K112" s="67"/>
      <c r="L112" s="67"/>
      <c r="M112" s="119"/>
      <c r="N112" s="31">
        <f>X114</f>
        <v>0</v>
      </c>
      <c r="O112" s="32"/>
      <c r="P112" s="33">
        <f>IF(J116="x",R114,"")</f>
      </c>
      <c r="Q112" s="34"/>
    </row>
    <row r="113" spans="1:17" ht="12.75">
      <c r="A113" s="97"/>
      <c r="B113" s="67"/>
      <c r="C113" s="67"/>
      <c r="D113" s="67"/>
      <c r="E113" s="67"/>
      <c r="F113" s="67"/>
      <c r="G113" s="67"/>
      <c r="H113" s="67"/>
      <c r="I113" s="122"/>
      <c r="J113" s="67"/>
      <c r="K113" s="67"/>
      <c r="L113" s="67"/>
      <c r="M113" s="119"/>
      <c r="N113" s="31">
        <f>X115</f>
        <v>0</v>
      </c>
      <c r="O113" s="32"/>
      <c r="P113" s="33">
        <f>IF(J117="x",R115,"")</f>
      </c>
      <c r="Q113" s="34"/>
    </row>
    <row r="114" spans="1:17" ht="12.75">
      <c r="A114" s="9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119"/>
      <c r="N114" s="31" t="e">
        <f>#REF!</f>
        <v>#REF!</v>
      </c>
      <c r="O114" s="32"/>
      <c r="P114" s="33" t="e">
        <f>IF(#REF!="x",#REF!,"")</f>
        <v>#REF!</v>
      </c>
      <c r="Q114" s="34"/>
    </row>
    <row r="115" spans="1:17" ht="12.75">
      <c r="A115" s="9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119"/>
      <c r="N115" s="35" t="e">
        <f>#REF!</f>
        <v>#REF!</v>
      </c>
      <c r="O115" s="36"/>
      <c r="P115" s="37" t="e">
        <f>IF(#REF!="x",#REF!,"")</f>
        <v>#REF!</v>
      </c>
      <c r="Q115" s="38"/>
    </row>
    <row r="116" spans="1:13" ht="12.75">
      <c r="A116" s="9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119"/>
    </row>
    <row r="117" spans="1:13" ht="13.5" thickBot="1">
      <c r="A117" s="120"/>
      <c r="B117" s="121"/>
      <c r="C117" s="121"/>
      <c r="D117" s="121"/>
      <c r="E117" s="121"/>
      <c r="F117" s="121"/>
      <c r="G117" s="121"/>
      <c r="H117" s="121"/>
      <c r="I117" s="121"/>
      <c r="J117" s="121"/>
      <c r="K117" s="46"/>
      <c r="L117" s="46"/>
      <c r="M117" s="47"/>
    </row>
  </sheetData>
  <sheetProtection/>
  <mergeCells count="208">
    <mergeCell ref="A113:C113"/>
    <mergeCell ref="D113:H113"/>
    <mergeCell ref="I113:J113"/>
    <mergeCell ref="K113:M113"/>
    <mergeCell ref="A98:H98"/>
    <mergeCell ref="I98:M98"/>
    <mergeCell ref="A111:C111"/>
    <mergeCell ref="D111:H111"/>
    <mergeCell ref="I111:J111"/>
    <mergeCell ref="K111:M111"/>
    <mergeCell ref="A112:C112"/>
    <mergeCell ref="D112:H112"/>
    <mergeCell ref="I112:J112"/>
    <mergeCell ref="K112:M112"/>
    <mergeCell ref="I59:M62"/>
    <mergeCell ref="A96:M96"/>
    <mergeCell ref="A97:H97"/>
    <mergeCell ref="I97:M97"/>
    <mergeCell ref="A2:D2"/>
    <mergeCell ref="E2:G2"/>
    <mergeCell ref="H2:J2"/>
    <mergeCell ref="K2:M2"/>
    <mergeCell ref="A3:D3"/>
    <mergeCell ref="E3:G3"/>
    <mergeCell ref="H3:J3"/>
    <mergeCell ref="K3:M3"/>
    <mergeCell ref="A117:C117"/>
    <mergeCell ref="D117:H117"/>
    <mergeCell ref="I117:J117"/>
    <mergeCell ref="A115:C115"/>
    <mergeCell ref="D115:H115"/>
    <mergeCell ref="I115:J115"/>
    <mergeCell ref="K115:M115"/>
    <mergeCell ref="A116:C116"/>
    <mergeCell ref="D116:H116"/>
    <mergeCell ref="I116:J116"/>
    <mergeCell ref="K116:M116"/>
    <mergeCell ref="A114:C114"/>
    <mergeCell ref="D114:H114"/>
    <mergeCell ref="I114:J114"/>
    <mergeCell ref="K114:M114"/>
    <mergeCell ref="A109:M109"/>
    <mergeCell ref="A110:C110"/>
    <mergeCell ref="D110:H110"/>
    <mergeCell ref="I110:J110"/>
    <mergeCell ref="A99:H99"/>
    <mergeCell ref="I99:M99"/>
    <mergeCell ref="A100:M100"/>
    <mergeCell ref="Q93:R93"/>
    <mergeCell ref="T93:U93"/>
    <mergeCell ref="I94:J94"/>
    <mergeCell ref="K94:M94"/>
    <mergeCell ref="A95:E95"/>
    <mergeCell ref="F95:G95"/>
    <mergeCell ref="I95:K95"/>
    <mergeCell ref="L95:M95"/>
    <mergeCell ref="A92:C92"/>
    <mergeCell ref="D92:H92"/>
    <mergeCell ref="I92:M92"/>
    <mergeCell ref="A93:C94"/>
    <mergeCell ref="D93:E93"/>
    <mergeCell ref="F93:H93"/>
    <mergeCell ref="I93:J93"/>
    <mergeCell ref="K93:M93"/>
    <mergeCell ref="D94:E94"/>
    <mergeCell ref="F94:H94"/>
    <mergeCell ref="A83:M83"/>
    <mergeCell ref="A84:E84"/>
    <mergeCell ref="F84:M84"/>
    <mergeCell ref="A85:D90"/>
    <mergeCell ref="E85:M90"/>
    <mergeCell ref="A91:M91"/>
    <mergeCell ref="K55:M55"/>
    <mergeCell ref="I53:M53"/>
    <mergeCell ref="A13:C13"/>
    <mergeCell ref="D13:H13"/>
    <mergeCell ref="I13:M13"/>
    <mergeCell ref="F15:H15"/>
    <mergeCell ref="I15:J15"/>
    <mergeCell ref="A14:C15"/>
    <mergeCell ref="K14:M14"/>
    <mergeCell ref="K15:M15"/>
    <mergeCell ref="A12:M12"/>
    <mergeCell ref="A4:M4"/>
    <mergeCell ref="A5:E5"/>
    <mergeCell ref="F5:M5"/>
    <mergeCell ref="A6:D11"/>
    <mergeCell ref="E6:M11"/>
    <mergeCell ref="A17:M17"/>
    <mergeCell ref="D14:E14"/>
    <mergeCell ref="F14:H14"/>
    <mergeCell ref="I14:J14"/>
    <mergeCell ref="A16:E16"/>
    <mergeCell ref="I16:K16"/>
    <mergeCell ref="D15:E15"/>
    <mergeCell ref="I24:M24"/>
    <mergeCell ref="I19:M19"/>
    <mergeCell ref="A20:H20"/>
    <mergeCell ref="I20:M20"/>
    <mergeCell ref="I22:M22"/>
    <mergeCell ref="A22:H22"/>
    <mergeCell ref="I21:M21"/>
    <mergeCell ref="A36:C36"/>
    <mergeCell ref="D36:H36"/>
    <mergeCell ref="I36:J36"/>
    <mergeCell ref="K36:M36"/>
    <mergeCell ref="A25:H25"/>
    <mergeCell ref="I25:M25"/>
    <mergeCell ref="A26:M26"/>
    <mergeCell ref="A37:C37"/>
    <mergeCell ref="D37:H37"/>
    <mergeCell ref="I37:J37"/>
    <mergeCell ref="K37:M37"/>
    <mergeCell ref="I38:J38"/>
    <mergeCell ref="K38:M38"/>
    <mergeCell ref="K40:M40"/>
    <mergeCell ref="A41:C41"/>
    <mergeCell ref="D41:H41"/>
    <mergeCell ref="I41:J41"/>
    <mergeCell ref="D39:H39"/>
    <mergeCell ref="I39:J39"/>
    <mergeCell ref="K39:M39"/>
    <mergeCell ref="D54:E54"/>
    <mergeCell ref="F54:H54"/>
    <mergeCell ref="I54:J54"/>
    <mergeCell ref="F55:H55"/>
    <mergeCell ref="A56:E56"/>
    <mergeCell ref="I55:J55"/>
    <mergeCell ref="A58:H58"/>
    <mergeCell ref="I58:M58"/>
    <mergeCell ref="A57:M57"/>
    <mergeCell ref="D74:H74"/>
    <mergeCell ref="I74:J74"/>
    <mergeCell ref="K74:M74"/>
    <mergeCell ref="I63:M63"/>
    <mergeCell ref="K110:M110"/>
    <mergeCell ref="A63:H63"/>
    <mergeCell ref="A75:C75"/>
    <mergeCell ref="D75:H75"/>
    <mergeCell ref="I75:J75"/>
    <mergeCell ref="K75:M75"/>
    <mergeCell ref="A64:M64"/>
    <mergeCell ref="A73:M73"/>
    <mergeCell ref="A74:C74"/>
    <mergeCell ref="A59:H62"/>
    <mergeCell ref="A76:C76"/>
    <mergeCell ref="D76:H76"/>
    <mergeCell ref="I76:J76"/>
    <mergeCell ref="K76:M76"/>
    <mergeCell ref="A77:C77"/>
    <mergeCell ref="D77:H77"/>
    <mergeCell ref="I77:J77"/>
    <mergeCell ref="K77:M77"/>
    <mergeCell ref="A78:C78"/>
    <mergeCell ref="D78:H78"/>
    <mergeCell ref="I78:J78"/>
    <mergeCell ref="K78:M78"/>
    <mergeCell ref="A79:C79"/>
    <mergeCell ref="D79:H79"/>
    <mergeCell ref="I79:J79"/>
    <mergeCell ref="K79:M79"/>
    <mergeCell ref="A80:C80"/>
    <mergeCell ref="D80:H80"/>
    <mergeCell ref="I80:J80"/>
    <mergeCell ref="K80:M80"/>
    <mergeCell ref="A81:C81"/>
    <mergeCell ref="D81:H81"/>
    <mergeCell ref="I81:J81"/>
    <mergeCell ref="T54:U54"/>
    <mergeCell ref="Q14:R14"/>
    <mergeCell ref="A44:M44"/>
    <mergeCell ref="K41:M41"/>
    <mergeCell ref="A38:C38"/>
    <mergeCell ref="D55:E55"/>
    <mergeCell ref="A46:D51"/>
    <mergeCell ref="E46:M51"/>
    <mergeCell ref="A53:C53"/>
    <mergeCell ref="K54:M54"/>
    <mergeCell ref="F56:G56"/>
    <mergeCell ref="I56:K56"/>
    <mergeCell ref="A39:C39"/>
    <mergeCell ref="Q54:R54"/>
    <mergeCell ref="A54:C55"/>
    <mergeCell ref="A52:M52"/>
    <mergeCell ref="D53:H53"/>
    <mergeCell ref="A40:C40"/>
    <mergeCell ref="D40:H40"/>
    <mergeCell ref="I40:J40"/>
    <mergeCell ref="T14:U14"/>
    <mergeCell ref="F16:G16"/>
    <mergeCell ref="L16:M16"/>
    <mergeCell ref="A35:M35"/>
    <mergeCell ref="A21:H21"/>
    <mergeCell ref="A19:H19"/>
    <mergeCell ref="I18:M18"/>
    <mergeCell ref="A18:H18"/>
    <mergeCell ref="I23:M23"/>
    <mergeCell ref="A24:H24"/>
    <mergeCell ref="A1:M1"/>
    <mergeCell ref="L56:M56"/>
    <mergeCell ref="K42:M42"/>
    <mergeCell ref="I42:J42"/>
    <mergeCell ref="D42:H42"/>
    <mergeCell ref="A42:C42"/>
    <mergeCell ref="A45:E45"/>
    <mergeCell ref="F45:M45"/>
    <mergeCell ref="A23:H23"/>
    <mergeCell ref="D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&amp;LComune di: Pimentel&amp;CPiano degli obiettivi di Performance INDIVIDUALE annualità 2021</oddHeader>
    <oddFooter>&amp;LIl Responsabile&amp;C&amp;P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4">
      <selection activeCell="M6" sqref="M6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50.57421875" style="1" customWidth="1"/>
    <col min="4" max="7" width="2.57421875" style="9" customWidth="1"/>
    <col min="8" max="9" width="6.00390625" style="1" customWidth="1"/>
    <col min="10" max="10" width="5.421875" style="1" customWidth="1"/>
    <col min="11" max="11" width="4.140625" style="1" bestFit="1" customWidth="1"/>
    <col min="12" max="12" width="6.7109375" style="1" bestFit="1" customWidth="1"/>
    <col min="13" max="13" width="13.00390625" style="1" bestFit="1" customWidth="1"/>
    <col min="14" max="23" width="2.8515625" style="1" hidden="1" customWidth="1"/>
    <col min="24" max="16384" width="9.140625" style="1" customWidth="1"/>
  </cols>
  <sheetData>
    <row r="1" spans="2:10" ht="12.75">
      <c r="B1" s="169" t="s">
        <v>70</v>
      </c>
      <c r="C1" s="169"/>
      <c r="D1" s="169"/>
      <c r="E1" s="169"/>
      <c r="F1" s="169"/>
      <c r="G1" s="169"/>
      <c r="H1" s="169"/>
      <c r="I1" s="169"/>
      <c r="J1" s="169"/>
    </row>
    <row r="2" spans="2:22" ht="40.5" customHeight="1">
      <c r="B2" s="166" t="s">
        <v>40</v>
      </c>
      <c r="C2" s="166" t="s">
        <v>41</v>
      </c>
      <c r="D2" s="165" t="s">
        <v>62</v>
      </c>
      <c r="E2" s="165"/>
      <c r="F2" s="165"/>
      <c r="G2" s="165"/>
      <c r="H2" s="163" t="s">
        <v>58</v>
      </c>
      <c r="I2" s="164"/>
      <c r="J2" s="161" t="s">
        <v>48</v>
      </c>
      <c r="K2" s="167" t="s">
        <v>46</v>
      </c>
      <c r="L2" s="167"/>
      <c r="M2" s="168" t="s">
        <v>47</v>
      </c>
      <c r="N2" s="160" t="s">
        <v>49</v>
      </c>
      <c r="O2" s="160" t="s">
        <v>50</v>
      </c>
      <c r="P2" s="160" t="s">
        <v>51</v>
      </c>
      <c r="Q2" s="160" t="s">
        <v>52</v>
      </c>
      <c r="R2" s="160" t="s">
        <v>53</v>
      </c>
      <c r="S2" s="160" t="s">
        <v>54</v>
      </c>
      <c r="T2" s="160" t="s">
        <v>55</v>
      </c>
      <c r="U2" s="160" t="s">
        <v>56</v>
      </c>
      <c r="V2" s="160" t="s">
        <v>57</v>
      </c>
    </row>
    <row r="3" spans="2:22" ht="82.5" customHeight="1">
      <c r="B3" s="166"/>
      <c r="C3" s="166"/>
      <c r="D3" s="21" t="s">
        <v>42</v>
      </c>
      <c r="E3" s="21" t="s">
        <v>43</v>
      </c>
      <c r="F3" s="21" t="s">
        <v>44</v>
      </c>
      <c r="G3" s="21" t="s">
        <v>45</v>
      </c>
      <c r="H3" s="48" t="s">
        <v>59</v>
      </c>
      <c r="I3" s="48" t="s">
        <v>60</v>
      </c>
      <c r="J3" s="162"/>
      <c r="K3" s="167"/>
      <c r="L3" s="167"/>
      <c r="M3" s="168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213.75" customHeight="1">
      <c r="A4" s="11">
        <v>1</v>
      </c>
      <c r="B4" s="18" t="str">
        <f>'Scheda obj'!F5</f>
        <v>Attuazione e monitoraggio del piano triennale di prevenzione della corruzione e della trasparenza.</v>
      </c>
      <c r="C4" s="22" t="str">
        <f>'Scheda obj'!E6</f>
        <v>Attività di impulso e coordinamento finalizzata all'attuazione e al monitoraggio del piano triennale per la prevenzione della corruzione e per la trasparenza con particolare riferimento all'aggiornamento delle attività di gestione del richio.</v>
      </c>
      <c r="D4" s="19"/>
      <c r="E4" s="19"/>
      <c r="F4" s="19"/>
      <c r="G4" s="19"/>
      <c r="H4" s="49" t="str">
        <f>'Scheda obj'!F15</f>
        <v>A</v>
      </c>
      <c r="I4" s="49" t="str">
        <f>'Scheda obj'!K15</f>
        <v>A</v>
      </c>
      <c r="J4" s="13">
        <f>(M4/M$9)*100</f>
        <v>33.33333333333333</v>
      </c>
      <c r="K4" s="12">
        <f>IF(H4="A",5,(IF(H4="M",3,(IF(H4="B",1,0)))))</f>
        <v>5</v>
      </c>
      <c r="L4" s="12">
        <f>IF(I4="A",5,(IF(I4="M",3,IF(I4="b",1,0))))</f>
        <v>5</v>
      </c>
      <c r="M4" s="15">
        <f>PRODUCT(K4:L4)</f>
        <v>25</v>
      </c>
      <c r="N4" s="20"/>
      <c r="O4" s="20"/>
      <c r="P4" s="20"/>
      <c r="Q4" s="20"/>
      <c r="R4" s="20"/>
      <c r="S4" s="20"/>
      <c r="T4" s="20"/>
      <c r="U4" s="20"/>
      <c r="V4" s="20"/>
    </row>
    <row r="5" spans="1:22" ht="150.75" customHeight="1">
      <c r="A5" s="11">
        <v>2</v>
      </c>
      <c r="B5" s="10" t="str">
        <f>'Scheda obj'!F45</f>
        <v>Amministrazione Trasparente</v>
      </c>
      <c r="C5" s="22" t="str">
        <f>'Scheda obj'!E46</f>
        <v>Coordinamento attività di implementazione e aggiornamento del sito Amministrazione Trasparente.</v>
      </c>
      <c r="D5" s="19"/>
      <c r="E5" s="19"/>
      <c r="F5" s="19"/>
      <c r="G5" s="19"/>
      <c r="H5" s="49" t="str">
        <f>'Scheda obj'!F55</f>
        <v>A</v>
      </c>
      <c r="I5" s="49" t="str">
        <f>'Scheda obj'!K55</f>
        <v>A</v>
      </c>
      <c r="J5" s="13">
        <f>(M5/M$9)*100</f>
        <v>33.33333333333333</v>
      </c>
      <c r="K5" s="12">
        <f>IF(H5="A",5,(IF(H5="M",3,(IF(H5="B",1,0)))))</f>
        <v>5</v>
      </c>
      <c r="L5" s="12">
        <f>IF(I5="A",5,(IF(I5="M",3,IF(I5="b",1,0))))</f>
        <v>5</v>
      </c>
      <c r="M5" s="15">
        <f>PRODUCT(K5:L5)</f>
        <v>25</v>
      </c>
      <c r="N5" s="20"/>
      <c r="O5" s="20"/>
      <c r="P5" s="20"/>
      <c r="Q5" s="20"/>
      <c r="R5" s="20"/>
      <c r="S5" s="20"/>
      <c r="T5" s="20"/>
      <c r="U5" s="20"/>
      <c r="V5" s="20"/>
    </row>
    <row r="6" spans="1:22" ht="61.5" customHeight="1">
      <c r="A6" s="11">
        <v>3</v>
      </c>
      <c r="B6" s="10" t="str">
        <f>'Scheda obj'!F84</f>
        <v>Supporto in materia di personale</v>
      </c>
      <c r="C6" s="22" t="str">
        <f>+'Scheda obj'!E85</f>
        <v>Supporto all'Area Amministrativa competente in materia di personale per portare a termine le procedure di assunzione programmate per il 2021</v>
      </c>
      <c r="D6" s="19"/>
      <c r="E6" s="19"/>
      <c r="F6" s="19"/>
      <c r="G6" s="19"/>
      <c r="H6" s="49" t="str">
        <f>+'Scheda obj'!F94</f>
        <v>A</v>
      </c>
      <c r="I6" s="49" t="str">
        <f>+'Scheda obj'!K94</f>
        <v>A</v>
      </c>
      <c r="J6" s="13">
        <f>(M6/M$9)*100</f>
        <v>33.33333333333333</v>
      </c>
      <c r="K6" s="12">
        <f>IF(H6="A",5,(IF(H6="M",3,(IF(H6="B",1,0)))))</f>
        <v>5</v>
      </c>
      <c r="L6" s="12">
        <f>IF(I6="A",5,(IF(I6="M",3,IF(I6="b",1,0))))</f>
        <v>5</v>
      </c>
      <c r="M6" s="15">
        <f>PRODUCT(K6:L6)</f>
        <v>25</v>
      </c>
      <c r="N6" s="20"/>
      <c r="O6" s="20"/>
      <c r="P6" s="20"/>
      <c r="Q6" s="20"/>
      <c r="R6" s="20"/>
      <c r="S6" s="20"/>
      <c r="T6" s="20"/>
      <c r="U6" s="20"/>
      <c r="V6" s="20"/>
    </row>
    <row r="7" spans="1:22" ht="61.5" customHeight="1">
      <c r="A7" s="11">
        <v>4</v>
      </c>
      <c r="B7" s="10" t="e">
        <f>'Scheda obj'!#REF!</f>
        <v>#REF!</v>
      </c>
      <c r="C7" s="22" t="e">
        <f>'Scheda obj'!#REF!</f>
        <v>#REF!</v>
      </c>
      <c r="D7" s="19"/>
      <c r="E7" s="19"/>
      <c r="F7" s="19"/>
      <c r="G7" s="19"/>
      <c r="H7" s="49" t="e">
        <f>'Scheda obj'!#REF!</f>
        <v>#REF!</v>
      </c>
      <c r="I7" s="49" t="e">
        <f>'Scheda obj'!#REF!</f>
        <v>#REF!</v>
      </c>
      <c r="J7" s="13" t="e">
        <f>(M7/M$9)*100</f>
        <v>#REF!</v>
      </c>
      <c r="K7" s="12" t="e">
        <f>IF(H7="A",5,(IF(H7="M",3,(IF(H7="B",1,0)))))</f>
        <v>#REF!</v>
      </c>
      <c r="L7" s="12" t="e">
        <f>IF(I7="A",5,(IF(I7="M",3,IF(I7="b",1,0))))</f>
        <v>#REF!</v>
      </c>
      <c r="M7" s="15" t="e">
        <f>PRODUCT(K7:L7)</f>
        <v>#REF!</v>
      </c>
      <c r="N7" s="20"/>
      <c r="O7" s="20"/>
      <c r="P7" s="20"/>
      <c r="Q7" s="20"/>
      <c r="R7" s="20"/>
      <c r="S7" s="20"/>
      <c r="T7" s="20"/>
      <c r="U7" s="20"/>
      <c r="V7" s="20"/>
    </row>
    <row r="8" spans="1:22" ht="61.5" customHeight="1">
      <c r="A8" s="11">
        <v>5</v>
      </c>
      <c r="B8" s="10" t="e">
        <f>'Scheda obj'!#REF!</f>
        <v>#REF!</v>
      </c>
      <c r="C8" s="22" t="e">
        <f>'Scheda obj'!#REF!</f>
        <v>#REF!</v>
      </c>
      <c r="D8" s="19"/>
      <c r="E8" s="19"/>
      <c r="F8" s="19"/>
      <c r="G8" s="19"/>
      <c r="H8" s="49" t="e">
        <f>'Scheda obj'!#REF!</f>
        <v>#REF!</v>
      </c>
      <c r="I8" s="49" t="e">
        <f>'Scheda obj'!#REF!</f>
        <v>#REF!</v>
      </c>
      <c r="J8" s="13" t="e">
        <f>(M8/M$9)*100</f>
        <v>#REF!</v>
      </c>
      <c r="K8" s="12" t="e">
        <f>IF(H8="A",5,(IF(H8="M",3,(IF(H8="B",1,0)))))</f>
        <v>#REF!</v>
      </c>
      <c r="L8" s="12" t="e">
        <f>IF(I8="A",5,(IF(I8="M",3,IF(I8="b",1,0))))</f>
        <v>#REF!</v>
      </c>
      <c r="M8" s="15" t="e">
        <f>PRODUCT(K8:L8)</f>
        <v>#REF!</v>
      </c>
      <c r="N8" s="20"/>
      <c r="O8" s="20"/>
      <c r="P8" s="20"/>
      <c r="Q8" s="20"/>
      <c r="R8" s="20"/>
      <c r="S8" s="20"/>
      <c r="T8" s="20"/>
      <c r="U8" s="20"/>
      <c r="V8" s="20"/>
    </row>
    <row r="9" spans="2:22" ht="15" customHeight="1">
      <c r="B9" s="158" t="s">
        <v>61</v>
      </c>
      <c r="C9" s="159"/>
      <c r="D9" s="159"/>
      <c r="E9" s="159"/>
      <c r="F9" s="159"/>
      <c r="G9" s="159"/>
      <c r="H9" s="159"/>
      <c r="I9" s="159"/>
      <c r="J9" s="14">
        <f>SUM(J4:J6)</f>
        <v>99.99999999999999</v>
      </c>
      <c r="K9" s="17">
        <f>SUM(K4:K6)</f>
        <v>15</v>
      </c>
      <c r="L9" s="17">
        <f>SUM(L4:L6)</f>
        <v>15</v>
      </c>
      <c r="M9" s="16">
        <f>SUM(M4:M6)</f>
        <v>75</v>
      </c>
      <c r="N9" s="11">
        <f aca="true" t="shared" si="0" ref="N9:V9">COUNTA(N4:N8)</f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</row>
  </sheetData>
  <sheetProtection formatCells="0" formatColumns="0" formatRows="0"/>
  <mergeCells count="18">
    <mergeCell ref="N2:N3"/>
    <mergeCell ref="B1:J1"/>
    <mergeCell ref="V2:V3"/>
    <mergeCell ref="O2:O3"/>
    <mergeCell ref="P2:P3"/>
    <mergeCell ref="Q2:Q3"/>
    <mergeCell ref="R2:R3"/>
    <mergeCell ref="U2:U3"/>
    <mergeCell ref="B9:I9"/>
    <mergeCell ref="S2:S3"/>
    <mergeCell ref="T2:T3"/>
    <mergeCell ref="J2:J3"/>
    <mergeCell ref="H2:I2"/>
    <mergeCell ref="D2:G2"/>
    <mergeCell ref="C2:C3"/>
    <mergeCell ref="B2:B3"/>
    <mergeCell ref="K2:L3"/>
    <mergeCell ref="M2:M3"/>
  </mergeCells>
  <printOptions/>
  <pageMargins left="0.2" right="0.24" top="0.8411458333333334" bottom="0.7874015748031497" header="0.2755905511811024" footer="0.5118110236220472"/>
  <pageSetup horizontalDpi="600" verticalDpi="600" orientation="portrait" paperSize="9" scale="85" r:id="rId1"/>
  <headerFooter alignWithMargins="0">
    <oddHeader>&amp;LComune di Pimentel &amp;CPiano Dettagliato degli obiettivi annualità 2021
Approvato con delibera G.C. n°__ del __/__/__&amp;RArea Amministrativa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Ratio8</cp:lastModifiedBy>
  <cp:lastPrinted>2019-11-11T14:59:53Z</cp:lastPrinted>
  <dcterms:created xsi:type="dcterms:W3CDTF">2006-05-23T17:49:49Z</dcterms:created>
  <dcterms:modified xsi:type="dcterms:W3CDTF">2021-05-05T16:09:23Z</dcterms:modified>
  <cp:category/>
  <cp:version/>
  <cp:contentType/>
  <cp:contentStatus/>
</cp:coreProperties>
</file>