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515" activeTab="0"/>
  </bookViews>
  <sheets>
    <sheet name="Scheda Servizio Sociale" sheetId="1" r:id="rId1"/>
    <sheet name="Obiettivi Area " sheetId="2" state="hidden" r:id="rId2"/>
    <sheet name="Foglio1" sheetId="3" state="hidden" r:id="rId3"/>
  </sheets>
  <externalReferences>
    <externalReference r:id="rId6"/>
    <externalReference r:id="rId7"/>
  </externalReferences>
  <definedNames>
    <definedName name="_xlnm.Print_Area" localSheetId="0">'Scheda Servizio Sociale'!$A$1:$M$46</definedName>
    <definedName name="Comp.">#REF!</definedName>
    <definedName name="Comportamenti">'[1]Comportamenti'!$A$2:$A$22</definedName>
    <definedName name="Valore">'[1]Comportamenti'!$B$2:$B$22</definedName>
    <definedName name="Valori">#REF!</definedName>
  </definedNames>
  <calcPr fullCalcOnLoad="1"/>
</workbook>
</file>

<file path=xl/comments1.xml><?xml version="1.0" encoding="utf-8"?>
<comments xmlns="http://schemas.openxmlformats.org/spreadsheetml/2006/main">
  <authors>
    <author>Emanuela</author>
  </authors>
  <commentList>
    <comment ref="K14" authorId="0">
      <text>
        <r>
          <rPr>
            <b/>
            <sz val="8"/>
            <rFont val="Tahoma"/>
            <family val="2"/>
          </rPr>
          <t>Emanuela:</t>
        </r>
        <r>
          <rPr>
            <sz val="8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comments3.xml><?xml version="1.0" encoding="utf-8"?>
<comments xmlns="http://schemas.openxmlformats.org/spreadsheetml/2006/main">
  <authors>
    <author>Emanuela</author>
  </authors>
  <commentList>
    <comment ref="K14" authorId="0">
      <text>
        <r>
          <rPr>
            <b/>
            <sz val="8"/>
            <rFont val="Tahoma"/>
            <family val="2"/>
          </rPr>
          <t>Emanuela:</t>
        </r>
        <r>
          <rPr>
            <sz val="8"/>
            <rFont val="Tahoma"/>
            <family val="2"/>
          </rPr>
          <t xml:space="preserve">
inversamente proporzionale. Se A obiettivo semplice da raggiungere</t>
        </r>
      </text>
    </comment>
  </commentList>
</comments>
</file>

<file path=xl/sharedStrings.xml><?xml version="1.0" encoding="utf-8"?>
<sst xmlns="http://schemas.openxmlformats.org/spreadsheetml/2006/main" count="1544" uniqueCount="162">
  <si>
    <r>
      <t xml:space="preserve">Obiettivo: </t>
    </r>
    <r>
      <rPr>
        <b/>
        <sz val="9"/>
        <rFont val="Arial"/>
        <family val="2"/>
      </rPr>
      <t xml:space="preserve">descrizione sintetica </t>
    </r>
  </si>
  <si>
    <t xml:space="preserve">
Descrizione, finalità da perseguire, modalità, linee guida di attuazione
</t>
  </si>
  <si>
    <t xml:space="preserve">Pesatura Obiettivo </t>
  </si>
  <si>
    <t xml:space="preserve">Attori </t>
  </si>
  <si>
    <t xml:space="preserve">Amministratori </t>
  </si>
  <si>
    <t xml:space="preserve">Responsabili </t>
  </si>
  <si>
    <t xml:space="preserve">Variabili </t>
  </si>
  <si>
    <t>Giudizio</t>
  </si>
  <si>
    <t>Alta - Media- Bassa</t>
  </si>
  <si>
    <t>Importanza</t>
  </si>
  <si>
    <t>a</t>
  </si>
  <si>
    <t>Complessità</t>
  </si>
  <si>
    <t>Impatto esterno</t>
  </si>
  <si>
    <t>Realizzabilità</t>
  </si>
  <si>
    <t xml:space="preserve">N° Capitolo Peg </t>
  </si>
  <si>
    <t xml:space="preserve">Fonte risorse </t>
  </si>
  <si>
    <t xml:space="preserve">Ammontare risorse </t>
  </si>
  <si>
    <t xml:space="preserve">Indicatori di risultato </t>
  </si>
  <si>
    <t xml:space="preserve">Descrizione </t>
  </si>
  <si>
    <t xml:space="preserve">Valore atteso </t>
  </si>
  <si>
    <t xml:space="preserve">Tempi di realizzazione </t>
  </si>
  <si>
    <t xml:space="preserve">Fasi </t>
  </si>
  <si>
    <t>gennaio</t>
  </si>
  <si>
    <t xml:space="preserve">febbraio 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</si>
  <si>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</si>
  <si>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</si>
  <si>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</si>
  <si>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</si>
  <si>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</si>
  <si>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</si>
  <si>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</si>
  <si>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</si>
  <si>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</si>
  <si>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</si>
  <si>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b</t>
  </si>
  <si>
    <t>c</t>
  </si>
  <si>
    <t>d</t>
  </si>
  <si>
    <t>e</t>
  </si>
  <si>
    <t>f</t>
  </si>
  <si>
    <t>g</t>
  </si>
  <si>
    <t xml:space="preserve">Personale coinvolto </t>
  </si>
  <si>
    <t>Personale coinvolto</t>
  </si>
  <si>
    <t xml:space="preserve">% partecipazione </t>
  </si>
  <si>
    <t xml:space="preserve">Note </t>
  </si>
  <si>
    <t>Obiettivo n. 2</t>
  </si>
  <si>
    <t>Obiettivo n. 3</t>
  </si>
  <si>
    <t>Obiettivo n. 4</t>
  </si>
  <si>
    <t>Obiettivo n. 5</t>
  </si>
  <si>
    <t>Obiettivo n. 6</t>
  </si>
  <si>
    <t>Obiettivo n. 7</t>
  </si>
  <si>
    <t>Obiettivo n. 8</t>
  </si>
  <si>
    <t>Obiettivo n. 9</t>
  </si>
  <si>
    <t>Obiettivo n. 10</t>
  </si>
  <si>
    <t>Obiettivo n. 11</t>
  </si>
  <si>
    <t>Obiettivo n. 12</t>
  </si>
  <si>
    <t>Obiettivo n. 13</t>
  </si>
  <si>
    <t>Obiettivo n. 14</t>
  </si>
  <si>
    <t>Obiettivo n. 15</t>
  </si>
  <si>
    <t>Obiettivo n. 16</t>
  </si>
  <si>
    <t>Obiettivo n. 17</t>
  </si>
  <si>
    <t>Obiettivo n. 18</t>
  </si>
  <si>
    <t>Obiettivo n. 19</t>
  </si>
  <si>
    <t>Obiettivo n. 20</t>
  </si>
  <si>
    <t>Obiettivo n. 21</t>
  </si>
  <si>
    <t>Obiettivo n. 22</t>
  </si>
  <si>
    <t>Obiettivo n. 23</t>
  </si>
  <si>
    <t>Obiettivo n. 24</t>
  </si>
  <si>
    <t>Obiettivo n. 25</t>
  </si>
  <si>
    <t>Obiettivo n. 26</t>
  </si>
  <si>
    <t>Obiettivo Settore</t>
  </si>
  <si>
    <t>Valore Atteso</t>
  </si>
  <si>
    <t xml:space="preserve"> Tecnica</t>
  </si>
  <si>
    <t xml:space="preserve"> Amministrativa</t>
  </si>
  <si>
    <t>Finanziaria</t>
  </si>
  <si>
    <t xml:space="preserve">Sociale </t>
  </si>
  <si>
    <t xml:space="preserve">Risultati </t>
  </si>
  <si>
    <t>Valore Asooluto</t>
  </si>
  <si>
    <t>Valore %</t>
  </si>
  <si>
    <t xml:space="preserve">Dipendente 1 </t>
  </si>
  <si>
    <t>Dipendente 2</t>
  </si>
  <si>
    <t>Dipendente 3</t>
  </si>
  <si>
    <t>Dipendente 4</t>
  </si>
  <si>
    <t>Dipendente 5</t>
  </si>
  <si>
    <t>Dipendente 6</t>
  </si>
  <si>
    <t>Dipendente 7</t>
  </si>
  <si>
    <t>Dipendente 8</t>
  </si>
  <si>
    <t>Dipendente 9</t>
  </si>
  <si>
    <t xml:space="preserve">Giudizio: Alto - Medio - Basso </t>
  </si>
  <si>
    <t>IMPORTANZA :                                  (AMMINISTRATORI)</t>
  </si>
  <si>
    <t>COMPLESSITA':                      (DIRIGENTE)</t>
  </si>
  <si>
    <t>IMPATTO ESTERNO:                    (AMMINISTRATORI)</t>
  </si>
  <si>
    <t>REALIZZABILITA':                               (DIRIGENTE)</t>
  </si>
  <si>
    <t>TOTALE PESI OBIETTIVI DI RISULTATO</t>
  </si>
  <si>
    <t xml:space="preserve">Responsabile de servizio </t>
  </si>
  <si>
    <t xml:space="preserve">Area </t>
  </si>
  <si>
    <t>Totale peso Obiettivo</t>
  </si>
  <si>
    <t>Assoluto</t>
  </si>
  <si>
    <t>Relativo</t>
  </si>
  <si>
    <t>Premio</t>
  </si>
  <si>
    <t>Dip.</t>
  </si>
  <si>
    <t>P.O.</t>
  </si>
  <si>
    <t>Indicatori di risultato (Efficacia - Efficienza - Tempo)</t>
  </si>
  <si>
    <t>OBIETTIVI PERFORMANCE INDIVIDUALE</t>
  </si>
  <si>
    <t>PESATURA OBIETTIVI PERFORMANCE INDIVIDUALE</t>
  </si>
  <si>
    <t>Costruzione e aggiornamento piano delle Performance</t>
  </si>
  <si>
    <t>Media</t>
  </si>
  <si>
    <t>x</t>
  </si>
  <si>
    <t>Mascia Anna Maria</t>
  </si>
  <si>
    <t>Responsabile del Servizio</t>
  </si>
  <si>
    <t>Serreli Alessia</t>
  </si>
  <si>
    <t>Assistente Sociale</t>
  </si>
  <si>
    <t>5% di incremento degli utenti beneficiari</t>
  </si>
  <si>
    <t>Collaboratore amministrativo</t>
  </si>
  <si>
    <t>Studio Territorio e dei Bisogni del cittadino</t>
  </si>
  <si>
    <t>A</t>
  </si>
  <si>
    <t>M</t>
  </si>
  <si>
    <t>m</t>
  </si>
  <si>
    <t>tenere costantemente sotto controllo l'andamento dei flussi contabili ai fini del rispetto dell'obiettivo programmatico</t>
  </si>
  <si>
    <t>entro 31/03/2013</t>
  </si>
  <si>
    <t>Predisposizione degli obiettivi programmatici in modo tale che sian garantito il rispetto delle regole del patto di stabilità</t>
  </si>
  <si>
    <t>entro il 31/04/2013</t>
  </si>
  <si>
    <t>Cappai Marino</t>
  </si>
  <si>
    <t>Responsabile del Servizio Tecnico</t>
  </si>
  <si>
    <t>Ottimazione albo pretorio on-line</t>
  </si>
  <si>
    <t>Foddi Mercede</t>
  </si>
  <si>
    <t>Trasparenza degli atti amministrativi e informatizzazione degli atti</t>
  </si>
  <si>
    <t>Attivazione delle procedure informatiche necessarie per aggiornare l'albo on-line correttamernte.</t>
  </si>
  <si>
    <t>Migliorare la fruibilità e la consultazione degli atti presenti nell'albo on-line da parte del cittadino.</t>
  </si>
  <si>
    <t xml:space="preserve">Ampliamento della rete di relazioni con terzo settore e  enti socio - sanitarie </t>
  </si>
  <si>
    <t xml:space="preserve">Costruzione del sistema integrato di interventi e servizi sociali e socio - sanitari al fine di garantire la presa in carico globbale dell'utente.  </t>
  </si>
  <si>
    <t>Promozione della rete tra i vari servizi sociali e socio - sanitari e del terzo settore.</t>
  </si>
  <si>
    <t>entro il 31/12/2013</t>
  </si>
  <si>
    <t>Obiettivo n. 1 - Intersettoriale</t>
  </si>
  <si>
    <t>Coollaborazione con la Ragioneria per la redazione dell'allegato al bilancio di previsione con gli aggregati rilevanti ai fini del patto di stabilità</t>
  </si>
  <si>
    <t>Monitoraggio costante dei flussi di Cassa delle OO.PP. sia in entrata che in Uscita</t>
  </si>
  <si>
    <t>Piras Luigi</t>
  </si>
  <si>
    <t>Sollai Salvatore</t>
  </si>
  <si>
    <t>Operaio Specializzato</t>
  </si>
  <si>
    <t>Operaio Comune</t>
  </si>
  <si>
    <t>Gestione Patto di Stabilità - Monitoraggio dati di cassa relativi alle risorse del T. 4° Entrata e T.2° della Spesa..</t>
  </si>
  <si>
    <t>Garantire il servizio di seppellimenti e pronto intervento di protezione civile</t>
  </si>
  <si>
    <t xml:space="preserve">Garantire il servizio di seppellimenti e di pronto intervento di protezione civile anche oltre il normale orario di lavoro e in particolare nei giorni festivi e il sabato </t>
  </si>
  <si>
    <t>rendersi disponibili ad eseguire gli interventi a semplice chiamata del responsabile , del Sindaco o semplicemente per loro conoscenza (seppellimenti)</t>
  </si>
  <si>
    <t xml:space="preserve">realizzazione cantieri di lavoro </t>
  </si>
  <si>
    <t xml:space="preserve">1) completamento cantiere sull'occupazione annualità 2012 già affiadto a cooperativa di tipo "B" - importo 58.000 euro - al fine di offrire ai cittadini con disagio sociale ( disocupati e inocupati) una opportunità di socializzazione e un piccolo sollievo reddituale ;                                                 2) avviamento e completamento cantiere sull'occupazione annualità 2013 con le medesime modalità del precedente - importo 7.490 euro;                                                 3) attivazione cantiere di lavoro per l'anno 2014 mediante affidamento a cooperativa di tipo "B" - importo 30.500 euro procedure per l'affidamento lavori di manutenzione strade rurali Bruncu Mannu e Baccu Traias al fine di presentare la progettazione esecutiva all'ARGEA di Cagliari </t>
  </si>
  <si>
    <t>1) entro il 31.08.2014         2) entro 31.10.2014      3)  entro 30.09.2014</t>
  </si>
  <si>
    <t>predisposizione atti finalizzati all'affidamento del servizio ; predisposizione atti inerenti alla alla realizzazione dei cantieri ; coordinamento nell'esecuzione del servizio opere</t>
  </si>
  <si>
    <t>n. 12</t>
  </si>
  <si>
    <t>responsabile del  servizio amministrativo</t>
  </si>
  <si>
    <t xml:space="preserve">coordinamento attività </t>
  </si>
  <si>
    <t>Obiettivo n. 1 - Sevizio Sociale</t>
  </si>
  <si>
    <t>Gestione Sia ( Sostegno per l'Inclusione attiva)</t>
  </si>
  <si>
    <t>Acquisizione delle domande con la verifica dei requisiti di accesso</t>
  </si>
  <si>
    <t>Invio all'INPS delle domande accettate</t>
  </si>
  <si>
    <t>n. 15</t>
  </si>
  <si>
    <t>Verifica sull'andamento del progetto con scadenza mensile</t>
  </si>
  <si>
    <t>n.12</t>
  </si>
  <si>
    <t>Alessia Serreli</t>
  </si>
  <si>
    <t>responsabile del procedimento</t>
  </si>
  <si>
    <t>attività burocratiche e gestionali</t>
  </si>
  <si>
    <t>Il sostegno per L'inclusione Attiva(SIA) è una misura di contrasto alla povertà che prevede l'erogazione di un sussidio economico alla famiglie in condizioni economiche disagiate, nelle quali siano presenti persone minori , figli disabili, o donna in gravidanza. Il sussidio è subordinato all'adesione di un progetto personalizzato di attivazione sociale e lavorativa</t>
  </si>
  <si>
    <t xml:space="preserve">Predisposizione del progetto personalizzato di attivazione sociale e lavorativa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</si>
</sst>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>
        <color indexed="63"/>
      </right>
      <top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44" fontId="0" fillId="0" borderId="0" applyFont="0" applyFill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8" fillId="33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1" xfId="0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41" fontId="7" fillId="0" borderId="11" xfId="0" applyNumberFormat="1" applyFont="1" applyFill="1" applyBorder="1" applyAlignment="1">
      <alignment horizontal="left" vertical="center"/>
    </xf>
    <xf numFmtId="43" fontId="9" fillId="0" borderId="11" xfId="0" applyNumberFormat="1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3" fontId="9" fillId="35" borderId="11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35" borderId="11" xfId="0" applyNumberFormat="1" applyFont="1" applyFill="1" applyBorder="1" applyAlignment="1">
      <alignment horizontal="center" vertical="center" wrapText="1"/>
    </xf>
    <xf numFmtId="41" fontId="9" fillId="34" borderId="14" xfId="0" applyNumberFormat="1" applyFont="1" applyFill="1" applyBorder="1" applyAlignment="1">
      <alignment vertical="center" wrapText="1"/>
    </xf>
    <xf numFmtId="0" fontId="0" fillId="0" borderId="11" xfId="0" applyNumberFormat="1" applyBorder="1" applyAlignment="1">
      <alignment horizontal="justify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6" fillId="34" borderId="11" xfId="0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1" xfId="0" applyFont="1" applyBorder="1" applyAlignment="1">
      <alignment horizontal="justify" vertical="center" wrapText="1"/>
    </xf>
    <xf numFmtId="0" fontId="12" fillId="36" borderId="0" xfId="0" applyFont="1" applyFill="1" applyAlignment="1">
      <alignment vertical="center"/>
    </xf>
    <xf numFmtId="0" fontId="0" fillId="36" borderId="11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43" fontId="13" fillId="0" borderId="0" xfId="44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justify" vertical="center" wrapText="1"/>
    </xf>
    <xf numFmtId="43" fontId="12" fillId="0" borderId="14" xfId="0" applyNumberFormat="1" applyFont="1" applyBorder="1" applyAlignment="1">
      <alignment vertical="center"/>
    </xf>
    <xf numFmtId="43" fontId="12" fillId="0" borderId="15" xfId="0" applyNumberFormat="1" applyFont="1" applyBorder="1" applyAlignment="1">
      <alignment vertical="center"/>
    </xf>
    <xf numFmtId="43" fontId="12" fillId="0" borderId="14" xfId="44" applyFont="1" applyBorder="1" applyAlignment="1">
      <alignment vertical="center"/>
    </xf>
    <xf numFmtId="43" fontId="12" fillId="0" borderId="15" xfId="44" applyFont="1" applyBorder="1" applyAlignment="1">
      <alignment vertical="center"/>
    </xf>
    <xf numFmtId="43" fontId="12" fillId="0" borderId="16" xfId="0" applyNumberFormat="1" applyFont="1" applyBorder="1" applyAlignment="1">
      <alignment vertical="center"/>
    </xf>
    <xf numFmtId="43" fontId="12" fillId="0" borderId="17" xfId="0" applyNumberFormat="1" applyFont="1" applyBorder="1" applyAlignment="1">
      <alignment vertical="center"/>
    </xf>
    <xf numFmtId="43" fontId="12" fillId="0" borderId="16" xfId="44" applyFont="1" applyBorder="1" applyAlignment="1">
      <alignment vertical="center"/>
    </xf>
    <xf numFmtId="43" fontId="12" fillId="0" borderId="17" xfId="44" applyFont="1" applyBorder="1" applyAlignment="1">
      <alignment vertical="center"/>
    </xf>
    <xf numFmtId="43" fontId="12" fillId="0" borderId="0" xfId="0" applyNumberFormat="1" applyFont="1" applyBorder="1" applyAlignment="1">
      <alignment vertical="center"/>
    </xf>
    <xf numFmtId="43" fontId="12" fillId="0" borderId="0" xfId="44" applyFont="1" applyBorder="1" applyAlignment="1">
      <alignment vertical="center"/>
    </xf>
    <xf numFmtId="0" fontId="0" fillId="0" borderId="0" xfId="0" applyFont="1" applyBorder="1" applyAlignment="1">
      <alignment/>
    </xf>
    <xf numFmtId="0" fontId="14" fillId="37" borderId="11" xfId="0" applyFont="1" applyFill="1" applyBorder="1" applyAlignment="1">
      <alignment horizontal="center" vertical="center" wrapText="1"/>
    </xf>
    <xf numFmtId="43" fontId="14" fillId="37" borderId="14" xfId="0" applyNumberFormat="1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  <xf numFmtId="43" fontId="14" fillId="37" borderId="14" xfId="44" applyFont="1" applyFill="1" applyBorder="1" applyAlignment="1">
      <alignment horizontal="center" vertical="center" wrapText="1"/>
    </xf>
    <xf numFmtId="43" fontId="14" fillId="37" borderId="15" xfId="44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3" fillId="37" borderId="14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1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3" fontId="13" fillId="0" borderId="14" xfId="44" applyFont="1" applyFill="1" applyBorder="1" applyAlignment="1">
      <alignment horizontal="center" vertical="center" wrapText="1"/>
    </xf>
    <xf numFmtId="43" fontId="13" fillId="0" borderId="18" xfId="44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0" fillId="0" borderId="19" xfId="0" applyFont="1" applyFill="1" applyBorder="1" applyAlignment="1">
      <alignment horizontal="justify" vertical="center" wrapText="1"/>
    </xf>
    <xf numFmtId="0" fontId="4" fillId="37" borderId="26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0" fillId="0" borderId="31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 wrapText="1"/>
    </xf>
    <xf numFmtId="0" fontId="0" fillId="0" borderId="34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justify" vertical="center" wrapText="1"/>
    </xf>
    <xf numFmtId="0" fontId="0" fillId="0" borderId="35" xfId="0" applyFont="1" applyBorder="1" applyAlignment="1">
      <alignment horizontal="justify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0" fillId="0" borderId="31" xfId="0" applyFont="1" applyBorder="1" applyAlignment="1">
      <alignment horizontal="justify" vertical="center" wrapText="1"/>
    </xf>
    <xf numFmtId="0" fontId="0" fillId="0" borderId="32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 wrapText="1"/>
    </xf>
    <xf numFmtId="0" fontId="0" fillId="0" borderId="34" xfId="0" applyFont="1" applyBorder="1" applyAlignment="1">
      <alignment horizontal="justify" vertical="center" wrapText="1"/>
    </xf>
    <xf numFmtId="0" fontId="0" fillId="0" borderId="24" xfId="0" applyFont="1" applyBorder="1" applyAlignment="1">
      <alignment horizontal="justify" vertical="center" wrapText="1"/>
    </xf>
    <xf numFmtId="0" fontId="0" fillId="0" borderId="35" xfId="0" applyFont="1" applyBorder="1" applyAlignment="1">
      <alignment horizontal="justify" vertical="center" wrapText="1"/>
    </xf>
    <xf numFmtId="9" fontId="0" fillId="0" borderId="14" xfId="0" applyNumberFormat="1" applyFont="1" applyBorder="1" applyAlignment="1">
      <alignment horizontal="center" vertical="center" wrapText="1"/>
    </xf>
    <xf numFmtId="9" fontId="0" fillId="0" borderId="15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4" fontId="0" fillId="0" borderId="14" xfId="42" applyFont="1" applyBorder="1" applyAlignment="1">
      <alignment vertical="center" wrapText="1"/>
    </xf>
    <xf numFmtId="44" fontId="0" fillId="0" borderId="18" xfId="42" applyFont="1" applyBorder="1" applyAlignment="1">
      <alignment vertical="center" wrapText="1"/>
    </xf>
    <xf numFmtId="44" fontId="0" fillId="0" borderId="19" xfId="42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14" fontId="0" fillId="0" borderId="14" xfId="0" applyNumberFormat="1" applyFont="1" applyFill="1" applyBorder="1" applyAlignment="1">
      <alignment horizontal="justify" vertical="center" wrapText="1"/>
    </xf>
    <xf numFmtId="14" fontId="0" fillId="0" borderId="18" xfId="0" applyNumberFormat="1" applyFont="1" applyFill="1" applyBorder="1" applyAlignment="1">
      <alignment horizontal="justify" vertical="center" wrapText="1"/>
    </xf>
    <xf numFmtId="14" fontId="0" fillId="0" borderId="19" xfId="0" applyNumberFormat="1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0" fillId="0" borderId="19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horizontal="justify" vertical="center" wrapText="1"/>
    </xf>
    <xf numFmtId="0" fontId="0" fillId="0" borderId="21" xfId="0" applyFont="1" applyFill="1" applyBorder="1" applyAlignment="1">
      <alignment horizontal="justify" vertical="center" wrapText="1"/>
    </xf>
    <xf numFmtId="0" fontId="0" fillId="0" borderId="31" xfId="0" applyFont="1" applyFill="1" applyBorder="1" applyAlignment="1">
      <alignment horizontal="justify" vertical="center" wrapText="1"/>
    </xf>
    <xf numFmtId="0" fontId="0" fillId="0" borderId="32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33" xfId="0" applyFont="1" applyFill="1" applyBorder="1" applyAlignment="1">
      <alignment horizontal="justify" vertical="center" wrapText="1"/>
    </xf>
    <xf numFmtId="0" fontId="0" fillId="0" borderId="34" xfId="0" applyFont="1" applyFill="1" applyBorder="1" applyAlignment="1">
      <alignment horizontal="justify" vertical="center" wrapText="1"/>
    </xf>
    <xf numFmtId="0" fontId="0" fillId="0" borderId="24" xfId="0" applyFont="1" applyFill="1" applyBorder="1" applyAlignment="1">
      <alignment horizontal="justify" vertical="center" wrapText="1"/>
    </xf>
    <xf numFmtId="0" fontId="0" fillId="0" borderId="35" xfId="0" applyFont="1" applyFill="1" applyBorder="1" applyAlignment="1">
      <alignment horizontal="justify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14" fontId="0" fillId="0" borderId="14" xfId="0" applyNumberFormat="1" applyFont="1" applyBorder="1" applyAlignment="1">
      <alignment horizontal="justify" vertical="center" wrapText="1"/>
    </xf>
    <xf numFmtId="14" fontId="0" fillId="0" borderId="18" xfId="0" applyNumberFormat="1" applyFont="1" applyBorder="1" applyAlignment="1">
      <alignment horizontal="justify" vertical="center" wrapText="1"/>
    </xf>
    <xf numFmtId="14" fontId="0" fillId="0" borderId="19" xfId="0" applyNumberFormat="1" applyFont="1" applyBorder="1" applyAlignment="1">
      <alignment horizontal="justify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14" fontId="0" fillId="0" borderId="18" xfId="0" applyNumberFormat="1" applyFont="1" applyBorder="1" applyAlignment="1">
      <alignment horizontal="center" vertical="center" wrapText="1"/>
    </xf>
    <xf numFmtId="14" fontId="0" fillId="0" borderId="19" xfId="0" applyNumberFormat="1" applyFont="1" applyBorder="1" applyAlignment="1">
      <alignment horizontal="center" vertical="center" wrapText="1"/>
    </xf>
    <xf numFmtId="43" fontId="13" fillId="0" borderId="15" xfId="44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6" fillId="0" borderId="16" xfId="0" applyNumberFormat="1" applyFont="1" applyBorder="1" applyAlignment="1">
      <alignment horizontal="justify" vertical="center" wrapText="1"/>
    </xf>
    <xf numFmtId="0" fontId="16" fillId="0" borderId="21" xfId="0" applyNumberFormat="1" applyFont="1" applyBorder="1" applyAlignment="1">
      <alignment horizontal="justify" vertical="center" wrapText="1"/>
    </xf>
    <xf numFmtId="0" fontId="16" fillId="0" borderId="31" xfId="0" applyNumberFormat="1" applyFont="1" applyBorder="1" applyAlignment="1">
      <alignment horizontal="justify" vertical="center" wrapText="1"/>
    </xf>
    <xf numFmtId="0" fontId="16" fillId="0" borderId="32" xfId="0" applyNumberFormat="1" applyFont="1" applyBorder="1" applyAlignment="1">
      <alignment horizontal="justify" vertical="center" wrapText="1"/>
    </xf>
    <xf numFmtId="0" fontId="16" fillId="0" borderId="0" xfId="0" applyNumberFormat="1" applyFont="1" applyBorder="1" applyAlignment="1">
      <alignment horizontal="justify" vertical="center" wrapText="1"/>
    </xf>
    <xf numFmtId="0" fontId="16" fillId="0" borderId="33" xfId="0" applyNumberFormat="1" applyFont="1" applyBorder="1" applyAlignment="1">
      <alignment horizontal="justify" vertical="center" wrapText="1"/>
    </xf>
    <xf numFmtId="0" fontId="16" fillId="0" borderId="34" xfId="0" applyNumberFormat="1" applyFont="1" applyBorder="1" applyAlignment="1">
      <alignment horizontal="justify" vertical="center" wrapText="1"/>
    </xf>
    <xf numFmtId="0" fontId="16" fillId="0" borderId="24" xfId="0" applyNumberFormat="1" applyFont="1" applyBorder="1" applyAlignment="1">
      <alignment horizontal="justify" vertical="center" wrapText="1"/>
    </xf>
    <xf numFmtId="0" fontId="16" fillId="0" borderId="35" xfId="0" applyNumberFormat="1" applyFont="1" applyBorder="1" applyAlignment="1">
      <alignment horizontal="justify"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8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0" fillId="0" borderId="11" xfId="0" applyBorder="1" applyAlignment="1" applyProtection="1">
      <alignment horizontal="center" vertical="center" textRotation="90" wrapText="1"/>
      <protection locked="0"/>
    </xf>
    <xf numFmtId="0" fontId="3" fillId="0" borderId="41" xfId="0" applyFont="1" applyBorder="1" applyAlignment="1" applyProtection="1">
      <alignment horizontal="center" vertical="center" textRotation="90" wrapText="1"/>
      <protection/>
    </xf>
    <xf numFmtId="0" fontId="3" fillId="0" borderId="42" xfId="0" applyFont="1" applyBorder="1" applyAlignment="1" applyProtection="1">
      <alignment horizontal="center" vertical="center" textRotation="90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7" borderId="21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22" xfId="0" applyFont="1" applyFill="1" applyBorder="1" applyAlignment="1">
      <alignment/>
    </xf>
    <xf numFmtId="0" fontId="0" fillId="37" borderId="23" xfId="0" applyFont="1" applyFill="1" applyBorder="1" applyAlignment="1">
      <alignment/>
    </xf>
    <xf numFmtId="0" fontId="0" fillId="37" borderId="24" xfId="0" applyFont="1" applyFill="1" applyBorder="1" applyAlignment="1">
      <alignment/>
    </xf>
    <xf numFmtId="0" fontId="0" fillId="37" borderId="25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4" fontId="0" fillId="0" borderId="11" xfId="42" applyFont="1" applyBorder="1" applyAlignment="1">
      <alignment vertical="center" wrapText="1"/>
    </xf>
    <xf numFmtId="44" fontId="0" fillId="0" borderId="12" xfId="42" applyFont="1" applyBorder="1" applyAlignment="1">
      <alignment vertical="center" wrapText="1"/>
    </xf>
    <xf numFmtId="0" fontId="0" fillId="0" borderId="26" xfId="0" applyNumberFormat="1" applyFont="1" applyBorder="1" applyAlignment="1">
      <alignment horizontal="justify" vertical="center" wrapText="1"/>
    </xf>
    <xf numFmtId="0" fontId="0" fillId="0" borderId="18" xfId="0" applyNumberFormat="1" applyFont="1" applyBorder="1" applyAlignment="1">
      <alignment horizontal="justify" vertical="center" wrapText="1"/>
    </xf>
    <xf numFmtId="0" fontId="0" fillId="0" borderId="15" xfId="0" applyNumberFormat="1" applyFont="1" applyBorder="1" applyAlignment="1">
      <alignment horizontal="justify" vertical="center" wrapText="1"/>
    </xf>
    <xf numFmtId="0" fontId="0" fillId="0" borderId="14" xfId="0" applyNumberFormat="1" applyFont="1" applyBorder="1" applyAlignment="1">
      <alignment horizontal="justify" vertical="center" wrapText="1"/>
    </xf>
    <xf numFmtId="0" fontId="0" fillId="0" borderId="19" xfId="0" applyNumberFormat="1" applyFont="1" applyBorder="1" applyAlignment="1">
      <alignment horizontal="justify" vertical="center" wrapText="1"/>
    </xf>
    <xf numFmtId="9" fontId="0" fillId="0" borderId="14" xfId="0" applyNumberFormat="1" applyFont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43" fontId="12" fillId="0" borderId="0" xfId="0" applyNumberFormat="1" applyFont="1" applyBorder="1" applyAlignment="1">
      <alignment vertical="center"/>
    </xf>
    <xf numFmtId="43" fontId="12" fillId="0" borderId="0" xfId="44" applyFont="1" applyBorder="1" applyAlignment="1">
      <alignment vertical="center"/>
    </xf>
    <xf numFmtId="43" fontId="15" fillId="36" borderId="0" xfId="0" applyNumberFormat="1" applyFont="1" applyFill="1" applyBorder="1" applyAlignment="1">
      <alignment vertical="center"/>
    </xf>
    <xf numFmtId="0" fontId="15" fillId="36" borderId="0" xfId="0" applyFont="1" applyFill="1" applyBorder="1" applyAlignment="1">
      <alignment vertical="center"/>
    </xf>
    <xf numFmtId="0" fontId="2" fillId="37" borderId="11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eda%20di%20%20Valutazione%20Dipendenti%202006%20rev%201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DNS\Pubblica\Users\sias\AppData\Local\Microsoft\Windows\Temporary%20Internet%20Files\OLK3E6C\Schede%20performance%20individuale%20amm.va%202013%20pimen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ortamenti"/>
      <sheetName val="Scheda Dipendenti"/>
      <sheetName val=" (2)"/>
      <sheetName val=" (3)"/>
      <sheetName val=" (4)"/>
      <sheetName val=" (5)"/>
      <sheetName val=" (6)"/>
    </sheetNames>
    <sheetDataSet>
      <sheetData sheetId="0">
        <row r="2">
          <cell r="A2" t="str">
            <v>A) Presenza in servizio</v>
          </cell>
          <cell r="B2" t="str">
            <v>A) Presenza nel luogo, nel tempo di lavoro in termini cognitivi, relazionali e fisici. Disponibilità ad adattare il tempo di lavoro agli obiettivi gestionali concordati e ad accogliere ulteriori esigenze dell'Ente;</v>
          </cell>
        </row>
        <row r="3">
          <cell r="A3" t="str">
            <v>B) Capacità di apporto concreto nel gruppo di lavoro</v>
          </cell>
          <cell r="B3" t="str">
            <v>B) Capacità di coinvolgersi nel gruppo di lavoro condividendone metodi e strumenti e operando concretamente per il raggiungimento degli obiettivi;</v>
          </cell>
        </row>
        <row r="4">
          <cell r="A4" t="str">
            <v>C) Capacità di coordinamento e motivazione del gruppo di lavoro affidato</v>
          </cell>
          <cell r="B4" t="str">
            <v>C) Capacità di coinvolgere il gruppo di lavoro attribuendo obiettivi, concordando metodi e strumenti e verificandone il raggiungimento;</v>
          </cell>
        </row>
        <row r="5">
          <cell r="A5" t="str">
            <v>D) Cortesia organizzativa con il pubblico</v>
          </cell>
          <cell r="B5" t="str">
            <v>D) Capacità di relazionarsi con i fruitori comprendendone i bisogni e assumendo un comportamento rispettoso e sollecito;</v>
          </cell>
        </row>
        <row r="6">
          <cell r="A6" t="str">
            <v>E) Competenza nella risoluzione dei quesiti posti dall'utenza</v>
          </cell>
          <cell r="B6" t="str">
            <v>E) Capacità di farsi carico dei problemi posti, utilizzando conoscenze e capacità proprie tese alla loro risoluzione promuovendo implicitamente l'immagine dell'Ente;</v>
          </cell>
        </row>
        <row r="7">
          <cell r="A7" t="str">
            <v>F) Cortesia e disponibilità verso utenti e/o soggetti esterni;</v>
          </cell>
          <cell r="B7" t="str">
            <v>F) Capacità dell'interessato di relazionarsi con i fruitori comprendendone i bisogni e assumendo un comportamento rispettoso e sollecito;</v>
          </cell>
        </row>
        <row r="8">
          <cell r="A8" t="str">
            <v>G) Capacità di gestione dei rapporti con l'utenza interna e esterna</v>
          </cell>
          <cell r="B8" t="str">
            <v>G) Capacità di organizzare le informazioni relative alla propria attività per orientare l'utenza. Grado di disponibilità relazionale nei confronti dell'utenza. Capacità di riconoscere ed attivarsi in modo coerente e tempestivo per la soddisfazione del bis</v>
          </cell>
        </row>
        <row r="9">
          <cell r="A9" t="str">
            <v>H) Attenzione all'immagine dell'Ente nei rapporti con soggetti esterni</v>
          </cell>
          <cell r="B9" t="str">
            <v>H) Impegno e capacità di identificarsi e sviluppare il senso di appartenenza all'Ente, manifestandolo positivamente nei rapporti quotidiani;</v>
          </cell>
        </row>
        <row r="10">
          <cell r="A10" t="str">
            <v>I) Competenza a ricoprire le mansioni attribuite</v>
          </cell>
          <cell r="B10" t="str">
            <v>I) Capacità di svolgere con affidabilità e padronanza il lavoro assegnato e di ricercare gli strumenti adeguati per la realizzazione dello stesso;</v>
          </cell>
        </row>
        <row r="11">
          <cell r="A11" t="str">
            <v>L) Disponibilità ad integrare le proprie attività con quelle di altri servizi</v>
          </cell>
          <cell r="B11" t="str">
            <v>L) Disponibilità ad assumersi funzioni e attività che esulano dal profilo ma riconducibili alla propria categoria o a quella inferiore e/o superiore.;</v>
          </cell>
        </row>
        <row r="12">
          <cell r="A12" t="str">
            <v>M) Disponibilità a ricoprire mansioni diversificate previste dal ruolo</v>
          </cell>
          <cell r="B12" t="str">
            <v>M) Disponibilità ad assumersi funzioni e attività che esulano dal profilo ma riconducibili alla propria categoria o a quella inferiore e/o superiore;</v>
          </cell>
        </row>
        <row r="13">
          <cell r="A13" t="str">
            <v>N) Impegno dimostrato nella prestazione individuale</v>
          </cell>
          <cell r="B13" t="str">
            <v>N) Presenza nel luogo, nel tempo di lavoro in termini cognitivi, relazionali e fisici. Disponibilità ad adattare il tempo di lavoro agli obiettivi gestionali concordati e ad accogliere ulteriori esigenze dell'Ente;</v>
          </cell>
        </row>
        <row r="14">
          <cell r="A14" t="str">
            <v>O) Autonomia nello svolgimento delle attività legate al ruolo</v>
          </cell>
          <cell r="B14" t="str">
            <v>O) Capacità di svolgere in autonomia, con affidabilità e padronanza, il lavoro assegnato e di ricercare gli strumenti adeguati per la realizzazione dello stesso;</v>
          </cell>
        </row>
        <row r="15">
          <cell r="A15" t="str">
            <v>P) Autonomia nello svolgimento delle mansioni attribuite</v>
          </cell>
          <cell r="B15" t="str">
            <v>P) Capacità di svolgere la prestazione e interpretare il ruolo in modo autonomo ed efficace;</v>
          </cell>
        </row>
        <row r="16">
          <cell r="A16" t="str">
            <v>Q) Iniziativa personale al miglioramento del proprio lavoro</v>
          </cell>
          <cell r="B16" t="str">
            <v>Q) Capacità di predisporre o proporre soluzioni operative funzionali all'attività lavorativa;</v>
          </cell>
        </row>
        <row r="17">
          <cell r="A17" t="str">
            <v>R) Cura di sé e degli strumenti/attrezzature assegnate</v>
          </cell>
          <cell r="B17" t="str">
            <v>R) Capacità di svolgere con affidabilità e attenzione il lavoro assegnato avendo cura della propria immagine e degli strumenti/attrezzature assegnati;</v>
          </cell>
        </row>
        <row r="18">
          <cell r="A18" t="str">
            <v>S) Cura degli aspetti tangibili dell'immagine (divisa, automezzi, strumenti)</v>
          </cell>
          <cell r="B18" t="str">
            <v>S) Capacità di svolgere con affidabilità e attenzione il lavoro assegnato avendo cura della propria immagine e degli strumenti/attrezzature assegnati;</v>
          </cell>
        </row>
        <row r="19">
          <cell r="A19" t="str">
            <v>T) Flessibilità nelle situazioni di emergenza</v>
          </cell>
          <cell r="B19" t="str">
            <v>T) Disponibilità a svolgere la prestazione in condizioni di emergenza e in tempi e modalità diversi da quelli abituali;</v>
          </cell>
        </row>
        <row r="20">
          <cell r="A20" t="str">
            <v>U) Capacità di iniziativa rispetto a situazioni contingenti</v>
          </cell>
          <cell r="B20" t="str">
            <v>U) Capacità di affrontare situazioni impreviste, interpretando il ruolo in modo flessibile ed efficace;</v>
          </cell>
        </row>
        <row r="21">
          <cell r="A21" t="str">
            <v>V) Capacità di gestire efficacemente situazioni di crisi</v>
          </cell>
          <cell r="B21" t="str">
            <v>V) Capacità di affrontare con lucidità una emergenza o una situazione di crisi avvalendosi di tutti gli strumenti, conoscenze e competenze personali atti a risolverla;</v>
          </cell>
        </row>
        <row r="22">
          <cell r="A22" t="str">
            <v>Z) Capacità di prevenire e gestire situazioni conflittuali con l'utenza e con i colleghi</v>
          </cell>
          <cell r="B22" t="str">
            <v>Z) Capacità di prevedere possibili elementi di contenzioso nelle relazioni e nelle attività svolte mettendo in atto azioni che ne contengano o neutralizzino la dimensione conflittuale.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eda obj"/>
      <sheetName val="Obiettivi Area "/>
      <sheetName val="Foglio1"/>
    </sheetNames>
    <sheetDataSet>
      <sheetData sheetId="1">
        <row r="4">
          <cell r="L4">
            <v>33.78378378378378</v>
          </cell>
          <cell r="Q4">
            <v>225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46"/>
  <sheetViews>
    <sheetView tabSelected="1" view="pageLayout" zoomScaleNormal="85" zoomScaleSheetLayoutView="90" workbookViewId="0" topLeftCell="A46">
      <selection activeCell="K46" sqref="A1:M46"/>
    </sheetView>
  </sheetViews>
  <sheetFormatPr defaultColWidth="9.140625" defaultRowHeight="12.75"/>
  <cols>
    <col min="1" max="3" width="7.7109375" style="6" customWidth="1"/>
    <col min="4" max="4" width="6.28125" style="6" customWidth="1"/>
    <col min="5" max="5" width="5.28125" style="6" customWidth="1"/>
    <col min="6" max="6" width="7.28125" style="6" customWidth="1"/>
    <col min="7" max="7" width="10.00390625" style="6" customWidth="1"/>
    <col min="8" max="9" width="7.7109375" style="6" customWidth="1"/>
    <col min="10" max="10" width="8.28125" style="6" customWidth="1"/>
    <col min="11" max="11" width="9.8515625" style="6" customWidth="1"/>
    <col min="12" max="12" width="8.57421875" style="6" customWidth="1"/>
    <col min="13" max="13" width="9.140625" style="6" customWidth="1"/>
    <col min="14" max="14" width="0.2890625" style="6" hidden="1" customWidth="1"/>
    <col min="15" max="17" width="9.140625" style="6" hidden="1" customWidth="1"/>
    <col min="18" max="16384" width="9.140625" style="6" customWidth="1"/>
  </cols>
  <sheetData>
    <row r="1" spans="2:13" ht="30" customHeight="1" thickBot="1">
      <c r="B1" s="113" t="s">
        <v>102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33" customHeight="1">
      <c r="A2" s="115" t="s">
        <v>150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</row>
    <row r="3" spans="1:13" ht="35.25" customHeight="1">
      <c r="A3" s="78" t="s">
        <v>0</v>
      </c>
      <c r="B3" s="79"/>
      <c r="C3" s="79"/>
      <c r="D3" s="79"/>
      <c r="E3" s="80"/>
      <c r="F3" s="135" t="s">
        <v>151</v>
      </c>
      <c r="G3" s="136"/>
      <c r="H3" s="136"/>
      <c r="I3" s="136"/>
      <c r="J3" s="136"/>
      <c r="K3" s="136"/>
      <c r="L3" s="136"/>
      <c r="M3" s="137"/>
    </row>
    <row r="4" spans="1:13" ht="12.75" customHeight="1">
      <c r="A4" s="69" t="s">
        <v>1</v>
      </c>
      <c r="B4" s="70"/>
      <c r="C4" s="70"/>
      <c r="D4" s="71"/>
      <c r="E4" s="194" t="s">
        <v>160</v>
      </c>
      <c r="F4" s="195"/>
      <c r="G4" s="195"/>
      <c r="H4" s="195"/>
      <c r="I4" s="195"/>
      <c r="J4" s="195"/>
      <c r="K4" s="195"/>
      <c r="L4" s="195"/>
      <c r="M4" s="196"/>
    </row>
    <row r="5" spans="1:13" ht="12.75">
      <c r="A5" s="72"/>
      <c r="B5" s="73"/>
      <c r="C5" s="73"/>
      <c r="D5" s="74"/>
      <c r="E5" s="197"/>
      <c r="F5" s="198"/>
      <c r="G5" s="198"/>
      <c r="H5" s="198"/>
      <c r="I5" s="198"/>
      <c r="J5" s="198"/>
      <c r="K5" s="198"/>
      <c r="L5" s="198"/>
      <c r="M5" s="199"/>
    </row>
    <row r="6" spans="1:13" ht="12.75">
      <c r="A6" s="72"/>
      <c r="B6" s="73"/>
      <c r="C6" s="73"/>
      <c r="D6" s="74"/>
      <c r="E6" s="197"/>
      <c r="F6" s="198"/>
      <c r="G6" s="198"/>
      <c r="H6" s="198"/>
      <c r="I6" s="198"/>
      <c r="J6" s="198"/>
      <c r="K6" s="198"/>
      <c r="L6" s="198"/>
      <c r="M6" s="199"/>
    </row>
    <row r="7" spans="1:13" ht="12.75">
      <c r="A7" s="72"/>
      <c r="B7" s="73"/>
      <c r="C7" s="73"/>
      <c r="D7" s="74"/>
      <c r="E7" s="197"/>
      <c r="F7" s="198"/>
      <c r="G7" s="198"/>
      <c r="H7" s="198"/>
      <c r="I7" s="198"/>
      <c r="J7" s="198"/>
      <c r="K7" s="198"/>
      <c r="L7" s="198"/>
      <c r="M7" s="199"/>
    </row>
    <row r="8" spans="1:13" ht="12.75">
      <c r="A8" s="72"/>
      <c r="B8" s="73"/>
      <c r="C8" s="73"/>
      <c r="D8" s="74"/>
      <c r="E8" s="197"/>
      <c r="F8" s="198"/>
      <c r="G8" s="198"/>
      <c r="H8" s="198"/>
      <c r="I8" s="198"/>
      <c r="J8" s="198"/>
      <c r="K8" s="198"/>
      <c r="L8" s="198"/>
      <c r="M8" s="199"/>
    </row>
    <row r="9" spans="1:13" ht="104.25" customHeight="1">
      <c r="A9" s="75"/>
      <c r="B9" s="76"/>
      <c r="C9" s="76"/>
      <c r="D9" s="77"/>
      <c r="E9" s="200"/>
      <c r="F9" s="201"/>
      <c r="G9" s="201"/>
      <c r="H9" s="201"/>
      <c r="I9" s="201"/>
      <c r="J9" s="201"/>
      <c r="K9" s="201"/>
      <c r="L9" s="201"/>
      <c r="M9" s="202"/>
    </row>
    <row r="10" spans="1:13" ht="15.75" customHeight="1">
      <c r="A10" s="88" t="s">
        <v>2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90"/>
    </row>
    <row r="11" spans="1:13" ht="21" customHeight="1">
      <c r="A11" s="102" t="s">
        <v>3</v>
      </c>
      <c r="B11" s="100"/>
      <c r="C11" s="101"/>
      <c r="D11" s="99" t="s">
        <v>4</v>
      </c>
      <c r="E11" s="100"/>
      <c r="F11" s="100"/>
      <c r="G11" s="100"/>
      <c r="H11" s="101"/>
      <c r="I11" s="99" t="s">
        <v>5</v>
      </c>
      <c r="J11" s="100"/>
      <c r="K11" s="100"/>
      <c r="L11" s="100"/>
      <c r="M11" s="112"/>
    </row>
    <row r="12" spans="1:13" ht="12.75" customHeight="1">
      <c r="A12" s="124" t="s">
        <v>6</v>
      </c>
      <c r="B12" s="125"/>
      <c r="C12" s="126"/>
      <c r="D12" s="118" t="s">
        <v>7</v>
      </c>
      <c r="E12" s="93"/>
      <c r="F12" s="119" t="s">
        <v>8</v>
      </c>
      <c r="G12" s="79"/>
      <c r="H12" s="80"/>
      <c r="I12" s="118" t="s">
        <v>7</v>
      </c>
      <c r="J12" s="93"/>
      <c r="K12" s="119" t="s">
        <v>8</v>
      </c>
      <c r="L12" s="79"/>
      <c r="M12" s="134"/>
    </row>
    <row r="13" spans="1:13" ht="16.5" customHeight="1">
      <c r="A13" s="127"/>
      <c r="B13" s="128"/>
      <c r="C13" s="129"/>
      <c r="D13" s="67" t="s">
        <v>9</v>
      </c>
      <c r="E13" s="68"/>
      <c r="F13" s="64" t="s">
        <v>114</v>
      </c>
      <c r="G13" s="65"/>
      <c r="H13" s="133"/>
      <c r="I13" s="67"/>
      <c r="J13" s="68"/>
      <c r="K13" s="149" t="s">
        <v>116</v>
      </c>
      <c r="L13" s="150"/>
      <c r="M13" s="151"/>
    </row>
    <row r="14" spans="1:13" ht="16.5" customHeight="1">
      <c r="A14" s="130"/>
      <c r="B14" s="131"/>
      <c r="C14" s="132"/>
      <c r="D14" s="67" t="s">
        <v>12</v>
      </c>
      <c r="E14" s="68"/>
      <c r="F14" s="64" t="s">
        <v>114</v>
      </c>
      <c r="G14" s="65"/>
      <c r="H14" s="133"/>
      <c r="I14" s="67" t="s">
        <v>13</v>
      </c>
      <c r="J14" s="68"/>
      <c r="K14" s="64" t="s">
        <v>115</v>
      </c>
      <c r="L14" s="65"/>
      <c r="M14" s="66"/>
    </row>
    <row r="15" spans="1:36" s="31" customFormat="1" ht="29.25" customHeight="1">
      <c r="A15" s="58" t="s">
        <v>95</v>
      </c>
      <c r="B15" s="60"/>
      <c r="C15" s="60"/>
      <c r="D15" s="60"/>
      <c r="E15" s="59"/>
      <c r="F15" s="58" t="s">
        <v>96</v>
      </c>
      <c r="G15" s="59"/>
      <c r="H15" s="32">
        <f>'Obiettivi Area '!Q4</f>
        <v>225</v>
      </c>
      <c r="I15" s="58" t="s">
        <v>97</v>
      </c>
      <c r="J15" s="60"/>
      <c r="K15" s="59"/>
      <c r="L15" s="62"/>
      <c r="M15" s="63"/>
      <c r="N15" s="34"/>
      <c r="O15" s="34"/>
      <c r="P15" s="34"/>
      <c r="Q15" s="61"/>
      <c r="R15" s="61"/>
      <c r="S15" s="35"/>
      <c r="T15" s="61"/>
      <c r="U15" s="61"/>
      <c r="V15" s="35"/>
      <c r="W15" s="36"/>
      <c r="X15" s="33"/>
      <c r="Y15" s="28"/>
      <c r="Z15" s="28"/>
      <c r="AA15" s="28"/>
      <c r="AB15" s="28"/>
      <c r="AC15" s="28"/>
      <c r="AD15" s="29">
        <f>IF(K11="X",5,(IF(M11="X",3,(IF(O11="X",1,0)))))</f>
        <v>0</v>
      </c>
      <c r="AE15" s="29">
        <f>IF(K13="X",5,(IF(M13="X",3,(IF(O13="X",1,0)))))</f>
        <v>0</v>
      </c>
      <c r="AF15" s="29">
        <f>IF(Q12="X",5,(IF(S12="X",3,(IF(U12="X",1,0)))))</f>
        <v>0</v>
      </c>
      <c r="AG15" s="29">
        <f>IF(Q14="X",1,(IF(S14="X",3,(IF(U14="X",5,0)))))</f>
        <v>0</v>
      </c>
      <c r="AH15" s="30"/>
      <c r="AI15" s="30"/>
      <c r="AJ15" s="31">
        <f>PRODUCT(AD15:AG15)</f>
        <v>0</v>
      </c>
    </row>
    <row r="16" spans="1:13" ht="22.5" customHeight="1" hidden="1">
      <c r="A16" s="88" t="s">
        <v>14</v>
      </c>
      <c r="B16" s="89"/>
      <c r="C16" s="89"/>
      <c r="D16" s="160"/>
      <c r="E16" s="161" t="s">
        <v>15</v>
      </c>
      <c r="F16" s="89"/>
      <c r="G16" s="89"/>
      <c r="H16" s="89"/>
      <c r="I16" s="89"/>
      <c r="J16" s="160"/>
      <c r="K16" s="161" t="s">
        <v>16</v>
      </c>
      <c r="L16" s="89"/>
      <c r="M16" s="90"/>
    </row>
    <row r="17" spans="1:13" ht="12.75" customHeight="1" hidden="1">
      <c r="A17" s="94"/>
      <c r="B17" s="95"/>
      <c r="C17" s="95"/>
      <c r="D17" s="96"/>
      <c r="E17" s="97"/>
      <c r="F17" s="95"/>
      <c r="G17" s="95"/>
      <c r="H17" s="95"/>
      <c r="I17" s="95"/>
      <c r="J17" s="96"/>
      <c r="K17" s="152"/>
      <c r="L17" s="153"/>
      <c r="M17" s="154"/>
    </row>
    <row r="18" spans="1:13" ht="12.75" customHeight="1" hidden="1">
      <c r="A18" s="94"/>
      <c r="B18" s="95"/>
      <c r="C18" s="95"/>
      <c r="D18" s="96"/>
      <c r="E18" s="97"/>
      <c r="F18" s="95"/>
      <c r="G18" s="95"/>
      <c r="H18" s="95"/>
      <c r="I18" s="95"/>
      <c r="J18" s="96"/>
      <c r="K18" s="152"/>
      <c r="L18" s="153"/>
      <c r="M18" s="154"/>
    </row>
    <row r="19" spans="1:13" ht="12.75" customHeight="1" hidden="1">
      <c r="A19" s="94"/>
      <c r="B19" s="95"/>
      <c r="C19" s="95"/>
      <c r="D19" s="96"/>
      <c r="E19" s="97"/>
      <c r="F19" s="95"/>
      <c r="G19" s="95"/>
      <c r="H19" s="95"/>
      <c r="I19" s="95"/>
      <c r="J19" s="96"/>
      <c r="K19" s="152"/>
      <c r="L19" s="153"/>
      <c r="M19" s="154"/>
    </row>
    <row r="20" spans="1:13" ht="15" customHeight="1">
      <c r="A20" s="88" t="s">
        <v>101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90"/>
    </row>
    <row r="21" spans="1:13" ht="15" customHeight="1">
      <c r="A21" s="102" t="s">
        <v>18</v>
      </c>
      <c r="B21" s="100"/>
      <c r="C21" s="100"/>
      <c r="D21" s="100"/>
      <c r="E21" s="100"/>
      <c r="F21" s="100"/>
      <c r="G21" s="100"/>
      <c r="H21" s="101"/>
      <c r="I21" s="99" t="s">
        <v>19</v>
      </c>
      <c r="J21" s="100"/>
      <c r="K21" s="100"/>
      <c r="L21" s="100"/>
      <c r="M21" s="112"/>
    </row>
    <row r="22" spans="1:13" ht="50.25" customHeight="1">
      <c r="A22" s="181" t="s">
        <v>152</v>
      </c>
      <c r="B22" s="136"/>
      <c r="C22" s="136"/>
      <c r="D22" s="136"/>
      <c r="E22" s="136"/>
      <c r="F22" s="136"/>
      <c r="G22" s="136"/>
      <c r="H22" s="182"/>
      <c r="I22" s="135" t="s">
        <v>154</v>
      </c>
      <c r="J22" s="136"/>
      <c r="K22" s="136"/>
      <c r="L22" s="136"/>
      <c r="M22" s="137"/>
    </row>
    <row r="23" spans="1:13" ht="23.25" customHeight="1">
      <c r="A23" s="181" t="s">
        <v>153</v>
      </c>
      <c r="B23" s="136"/>
      <c r="C23" s="136"/>
      <c r="D23" s="136"/>
      <c r="E23" s="136"/>
      <c r="F23" s="136"/>
      <c r="G23" s="136"/>
      <c r="H23" s="182"/>
      <c r="I23" s="135" t="s">
        <v>147</v>
      </c>
      <c r="J23" s="136"/>
      <c r="K23" s="136"/>
      <c r="L23" s="136"/>
      <c r="M23" s="137"/>
    </row>
    <row r="24" spans="1:13" ht="22.5" customHeight="1">
      <c r="A24" s="181" t="s">
        <v>161</v>
      </c>
      <c r="B24" s="122"/>
      <c r="C24" s="122"/>
      <c r="D24" s="122"/>
      <c r="E24" s="122"/>
      <c r="F24" s="122"/>
      <c r="G24" s="122"/>
      <c r="H24" s="159"/>
      <c r="I24" s="135" t="s">
        <v>147</v>
      </c>
      <c r="J24" s="136"/>
      <c r="K24" s="136"/>
      <c r="L24" s="136"/>
      <c r="M24" s="137"/>
    </row>
    <row r="25" spans="1:13" ht="13.5" customHeight="1">
      <c r="A25" s="181" t="s">
        <v>155</v>
      </c>
      <c r="B25" s="136"/>
      <c r="C25" s="136"/>
      <c r="D25" s="136"/>
      <c r="E25" s="136"/>
      <c r="F25" s="136"/>
      <c r="G25" s="136"/>
      <c r="H25" s="182"/>
      <c r="I25" s="135" t="s">
        <v>156</v>
      </c>
      <c r="J25" s="136"/>
      <c r="K25" s="136"/>
      <c r="L25" s="136"/>
      <c r="M25" s="137"/>
    </row>
    <row r="26" spans="1:13" ht="11.25" customHeight="1">
      <c r="A26" s="181"/>
      <c r="B26" s="136"/>
      <c r="C26" s="136"/>
      <c r="D26" s="136"/>
      <c r="E26" s="136"/>
      <c r="F26" s="136"/>
      <c r="G26" s="136"/>
      <c r="H26" s="182"/>
      <c r="I26" s="135"/>
      <c r="J26" s="136"/>
      <c r="K26" s="136"/>
      <c r="L26" s="136"/>
      <c r="M26" s="137"/>
    </row>
    <row r="27" spans="1:13" ht="12.75">
      <c r="A27" s="181"/>
      <c r="B27" s="136"/>
      <c r="C27" s="136"/>
      <c r="D27" s="136"/>
      <c r="E27" s="136"/>
      <c r="F27" s="136"/>
      <c r="G27" s="136"/>
      <c r="H27" s="182"/>
      <c r="I27" s="135"/>
      <c r="J27" s="136"/>
      <c r="K27" s="136"/>
      <c r="L27" s="136"/>
      <c r="M27" s="137"/>
    </row>
    <row r="28" spans="1:13" ht="12.75">
      <c r="A28" s="181"/>
      <c r="B28" s="136"/>
      <c r="C28" s="136"/>
      <c r="D28" s="136"/>
      <c r="E28" s="136"/>
      <c r="F28" s="136"/>
      <c r="G28" s="136"/>
      <c r="H28" s="182"/>
      <c r="I28" s="135"/>
      <c r="J28" s="136"/>
      <c r="K28" s="136"/>
      <c r="L28" s="136"/>
      <c r="M28" s="137"/>
    </row>
    <row r="29" spans="1:13" ht="15.75" customHeight="1">
      <c r="A29" s="88" t="s">
        <v>20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90"/>
    </row>
    <row r="30" spans="1:13" ht="18">
      <c r="A30" s="2" t="s">
        <v>21</v>
      </c>
      <c r="B30" s="3" t="s">
        <v>22</v>
      </c>
      <c r="C30" s="3" t="s">
        <v>23</v>
      </c>
      <c r="D30" s="3" t="s">
        <v>24</v>
      </c>
      <c r="E30" s="3" t="s">
        <v>25</v>
      </c>
      <c r="F30" s="3" t="s">
        <v>26</v>
      </c>
      <c r="G30" s="3" t="s">
        <v>27</v>
      </c>
      <c r="H30" s="3" t="s">
        <v>28</v>
      </c>
      <c r="I30" s="3" t="s">
        <v>29</v>
      </c>
      <c r="J30" s="3" t="s">
        <v>30</v>
      </c>
      <c r="K30" s="3" t="s">
        <v>31</v>
      </c>
      <c r="L30" s="3" t="s">
        <v>32</v>
      </c>
      <c r="M30" s="4" t="s">
        <v>33</v>
      </c>
    </row>
    <row r="31" spans="1:13" ht="12.75">
      <c r="A31" s="9" t="s">
        <v>10</v>
      </c>
      <c r="B31" s="56"/>
      <c r="C31" s="56"/>
      <c r="D31" s="56"/>
      <c r="E31" s="56"/>
      <c r="F31" s="56"/>
      <c r="G31" s="56"/>
      <c r="H31" s="56"/>
      <c r="I31" s="56"/>
      <c r="J31" s="56" t="s">
        <v>106</v>
      </c>
      <c r="K31" s="56" t="s">
        <v>106</v>
      </c>
      <c r="L31" s="7" t="s">
        <v>106</v>
      </c>
      <c r="M31" s="8" t="s">
        <v>106</v>
      </c>
    </row>
    <row r="32" spans="1:13" ht="12.75">
      <c r="A32" s="9" t="s">
        <v>34</v>
      </c>
      <c r="B32" s="7"/>
      <c r="C32" s="7"/>
      <c r="D32" s="56"/>
      <c r="E32" s="56"/>
      <c r="F32" s="56"/>
      <c r="G32" s="56"/>
      <c r="H32" s="56"/>
      <c r="I32" s="56"/>
      <c r="J32" s="56" t="s">
        <v>106</v>
      </c>
      <c r="K32" s="56" t="s">
        <v>106</v>
      </c>
      <c r="L32" s="56" t="s">
        <v>106</v>
      </c>
      <c r="M32" s="57" t="s">
        <v>106</v>
      </c>
    </row>
    <row r="33" spans="1:13" ht="12.75">
      <c r="A33" s="9" t="s">
        <v>35</v>
      </c>
      <c r="B33" s="7"/>
      <c r="C33" s="7"/>
      <c r="D33" s="7"/>
      <c r="E33" s="7"/>
      <c r="F33" s="7"/>
      <c r="G33" s="7"/>
      <c r="H33" s="7"/>
      <c r="I33" s="7"/>
      <c r="J33" s="56"/>
      <c r="K33" s="56" t="s">
        <v>106</v>
      </c>
      <c r="L33" s="56" t="s">
        <v>106</v>
      </c>
      <c r="M33" s="57" t="s">
        <v>106</v>
      </c>
    </row>
    <row r="34" spans="1:13" ht="12.75">
      <c r="A34" s="9" t="s">
        <v>36</v>
      </c>
      <c r="B34" s="7"/>
      <c r="C34" s="7"/>
      <c r="D34" s="7"/>
      <c r="E34" s="7"/>
      <c r="F34" s="7"/>
      <c r="G34" s="7"/>
      <c r="H34" s="7"/>
      <c r="I34" s="7"/>
      <c r="J34" s="56"/>
      <c r="K34" s="56" t="s">
        <v>106</v>
      </c>
      <c r="L34" s="56" t="s">
        <v>106</v>
      </c>
      <c r="M34" s="57" t="s">
        <v>106</v>
      </c>
    </row>
    <row r="35" spans="1:13" ht="12.75">
      <c r="A35" s="9" t="s">
        <v>37</v>
      </c>
      <c r="B35" s="7"/>
      <c r="C35" s="7"/>
      <c r="D35" s="7"/>
      <c r="E35" s="7"/>
      <c r="F35" s="7"/>
      <c r="G35" s="7"/>
      <c r="H35" s="7"/>
      <c r="I35" s="7"/>
      <c r="J35" s="56"/>
      <c r="K35" s="56" t="s">
        <v>106</v>
      </c>
      <c r="L35" s="56" t="s">
        <v>106</v>
      </c>
      <c r="M35" s="57" t="s">
        <v>106</v>
      </c>
    </row>
    <row r="36" spans="1:13" ht="12.75">
      <c r="A36" s="9" t="s">
        <v>38</v>
      </c>
      <c r="B36" s="7"/>
      <c r="C36" s="7"/>
      <c r="D36" s="7"/>
      <c r="E36" s="7"/>
      <c r="F36" s="7"/>
      <c r="G36" s="7"/>
      <c r="H36" s="7"/>
      <c r="I36" s="7"/>
      <c r="J36" s="56"/>
      <c r="K36" s="56"/>
      <c r="L36" s="56"/>
      <c r="M36" s="57"/>
    </row>
    <row r="37" spans="1:13" ht="12.75">
      <c r="A37" s="9" t="s">
        <v>39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</row>
    <row r="38" spans="1:13" ht="15.75" customHeight="1">
      <c r="A38" s="88" t="s">
        <v>40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90"/>
    </row>
    <row r="39" spans="1:13" ht="32.25" customHeight="1">
      <c r="A39" s="91" t="s">
        <v>21</v>
      </c>
      <c r="B39" s="92"/>
      <c r="C39" s="93"/>
      <c r="D39" s="118" t="s">
        <v>41</v>
      </c>
      <c r="E39" s="92"/>
      <c r="F39" s="92"/>
      <c r="G39" s="92"/>
      <c r="H39" s="93"/>
      <c r="I39" s="118" t="s">
        <v>42</v>
      </c>
      <c r="J39" s="93"/>
      <c r="K39" s="118" t="s">
        <v>43</v>
      </c>
      <c r="L39" s="92"/>
      <c r="M39" s="120"/>
    </row>
    <row r="40" spans="1:13" ht="12.75" customHeight="1">
      <c r="A40" s="94" t="s">
        <v>107</v>
      </c>
      <c r="B40" s="95"/>
      <c r="C40" s="96"/>
      <c r="D40" s="180" t="s">
        <v>148</v>
      </c>
      <c r="E40" s="156"/>
      <c r="F40" s="156"/>
      <c r="G40" s="156"/>
      <c r="H40" s="157"/>
      <c r="I40" s="147">
        <v>0.3</v>
      </c>
      <c r="J40" s="148"/>
      <c r="K40" s="180" t="s">
        <v>149</v>
      </c>
      <c r="L40" s="156"/>
      <c r="M40" s="193"/>
    </row>
    <row r="41" spans="1:13" ht="12.75" customHeight="1">
      <c r="A41" s="94" t="s">
        <v>157</v>
      </c>
      <c r="B41" s="95"/>
      <c r="C41" s="96"/>
      <c r="D41" s="180" t="s">
        <v>158</v>
      </c>
      <c r="E41" s="156"/>
      <c r="F41" s="156"/>
      <c r="G41" s="156"/>
      <c r="H41" s="157"/>
      <c r="I41" s="147">
        <v>0.7</v>
      </c>
      <c r="J41" s="148"/>
      <c r="K41" s="180" t="s">
        <v>159</v>
      </c>
      <c r="L41" s="156"/>
      <c r="M41" s="193"/>
    </row>
    <row r="42" spans="1:13" ht="12.75" customHeight="1">
      <c r="A42" s="155"/>
      <c r="B42" s="156"/>
      <c r="C42" s="157"/>
      <c r="D42" s="180"/>
      <c r="E42" s="156"/>
      <c r="F42" s="156"/>
      <c r="G42" s="156"/>
      <c r="H42" s="157"/>
      <c r="I42" s="147"/>
      <c r="J42" s="148"/>
      <c r="K42" s="180"/>
      <c r="L42" s="156"/>
      <c r="M42" s="193"/>
    </row>
    <row r="43" spans="1:13" ht="12.75" customHeight="1">
      <c r="A43" s="155"/>
      <c r="B43" s="156"/>
      <c r="C43" s="157"/>
      <c r="D43" s="180"/>
      <c r="E43" s="156"/>
      <c r="F43" s="156"/>
      <c r="G43" s="156"/>
      <c r="H43" s="157"/>
      <c r="I43" s="147"/>
      <c r="J43" s="148"/>
      <c r="K43" s="180"/>
      <c r="L43" s="156"/>
      <c r="M43" s="193"/>
    </row>
    <row r="44" spans="1:13" ht="12.75">
      <c r="A44" s="155"/>
      <c r="B44" s="156"/>
      <c r="C44" s="157"/>
      <c r="D44" s="180"/>
      <c r="E44" s="156"/>
      <c r="F44" s="156"/>
      <c r="G44" s="156"/>
      <c r="H44" s="157"/>
      <c r="I44" s="147"/>
      <c r="J44" s="148"/>
      <c r="K44" s="180"/>
      <c r="L44" s="156"/>
      <c r="M44" s="193"/>
    </row>
    <row r="45" spans="1:13" ht="12.75">
      <c r="A45" s="155"/>
      <c r="B45" s="156"/>
      <c r="C45" s="157"/>
      <c r="D45" s="180"/>
      <c r="E45" s="156"/>
      <c r="F45" s="156"/>
      <c r="G45" s="156"/>
      <c r="H45" s="157"/>
      <c r="I45" s="97"/>
      <c r="J45" s="96"/>
      <c r="K45" s="180"/>
      <c r="L45" s="156"/>
      <c r="M45" s="193"/>
    </row>
    <row r="46" spans="1:13" ht="13.5" thickBot="1">
      <c r="A46" s="84"/>
      <c r="B46" s="82"/>
      <c r="C46" s="83"/>
      <c r="D46" s="81"/>
      <c r="E46" s="82"/>
      <c r="F46" s="82"/>
      <c r="G46" s="82"/>
      <c r="H46" s="83"/>
      <c r="I46" s="81"/>
      <c r="J46" s="83"/>
      <c r="K46" s="81"/>
      <c r="L46" s="82"/>
      <c r="M46" s="114"/>
    </row>
    <row r="47" ht="24" customHeight="1"/>
    <row r="48" ht="39" customHeight="1"/>
    <row r="49" ht="46.5" customHeight="1"/>
    <row r="50" ht="12.75" customHeight="1"/>
    <row r="55" ht="181.5" customHeight="1"/>
    <row r="56" ht="15.75" customHeight="1"/>
    <row r="57" ht="15" customHeight="1"/>
    <row r="58" ht="12.75" customHeight="1"/>
    <row r="59" ht="12.75" customHeight="1"/>
    <row r="60" ht="12.75" customHeight="1"/>
    <row r="61" spans="1:18" s="31" customFormat="1" ht="29.25" customHeight="1">
      <c r="A61" s="35"/>
      <c r="B61" s="61"/>
      <c r="C61" s="61"/>
      <c r="D61" s="35"/>
      <c r="E61" s="36"/>
      <c r="F61" s="37"/>
      <c r="G61" s="28"/>
      <c r="H61" s="28"/>
      <c r="I61" s="28"/>
      <c r="J61" s="28"/>
      <c r="K61" s="28"/>
      <c r="L61" s="29" t="e">
        <f>IF(#REF!="X",5,(IF(#REF!="X",3,(IF(#REF!="X",1,0)))))</f>
        <v>#REF!</v>
      </c>
      <c r="M61" s="29" t="e">
        <f>IF(#REF!="X",5,(IF(#REF!="X",3,(IF(#REF!="X",1,0)))))</f>
        <v>#REF!</v>
      </c>
      <c r="N61" s="29" t="e">
        <f>IF(#REF!="X",5,(IF(A58="X",3,(IF(C58="X",1,0)))))</f>
        <v>#REF!</v>
      </c>
      <c r="O61" s="29" t="e">
        <f>IF(#REF!="X",1,(IF(A60="X",3,(IF(C60="X",5,0)))))</f>
        <v>#REF!</v>
      </c>
      <c r="P61" s="30"/>
      <c r="Q61" s="30"/>
      <c r="R61" s="31" t="e">
        <f>PRODUCT(L61:O61)</f>
        <v>#REF!</v>
      </c>
    </row>
    <row r="62" ht="15.75" customHeight="1" hidden="1"/>
    <row r="63" ht="12.75" customHeight="1" hidden="1"/>
    <row r="64" ht="12.75" customHeight="1" hidden="1"/>
    <row r="65" ht="12.75" customHeight="1" hidden="1"/>
    <row r="66" ht="15.75" customHeight="1"/>
    <row r="67" ht="11.25" customHeight="1"/>
    <row r="68" ht="117.75" customHeight="1"/>
    <row r="69" ht="63.75" customHeight="1"/>
    <row r="71" ht="2.25" customHeight="1"/>
    <row r="72" ht="12.75" customHeight="1" hidden="1"/>
    <row r="73" ht="15.75" customHeight="1"/>
    <row r="78" ht="31.5" customHeight="1"/>
    <row r="79" ht="27.75" customHeight="1"/>
    <row r="80" ht="14.25" customHeight="1"/>
    <row r="81" ht="12.75" customHeight="1"/>
    <row r="82" ht="12.75" customHeight="1"/>
    <row r="85" ht="19.5" customHeight="1"/>
    <row r="86" ht="20.25" customHeight="1"/>
    <row r="87" ht="80.25" customHeight="1"/>
    <row r="88" ht="12.75" customHeight="1"/>
    <row r="93" ht="27.75" customHeight="1"/>
    <row r="95" ht="15" customHeight="1"/>
    <row r="96" ht="12.75" customHeight="1"/>
    <row r="97" ht="12.75" customHeight="1"/>
    <row r="98" ht="12.75" customHeight="1"/>
    <row r="99" spans="1:18" s="31" customFormat="1" ht="29.25" customHeight="1">
      <c r="A99" s="35"/>
      <c r="B99" s="61"/>
      <c r="C99" s="61"/>
      <c r="D99" s="35"/>
      <c r="E99" s="36"/>
      <c r="F99" s="37"/>
      <c r="G99" s="28"/>
      <c r="H99" s="28"/>
      <c r="I99" s="28"/>
      <c r="J99" s="28"/>
      <c r="K99" s="28"/>
      <c r="L99" s="29" t="e">
        <f>IF(#REF!="X",5,(IF(#REF!="X",3,(IF(#REF!="X",1,0)))))</f>
        <v>#REF!</v>
      </c>
      <c r="M99" s="29" t="e">
        <f>IF(#REF!="X",5,(IF(#REF!="X",3,(IF(#REF!="X",1,0)))))</f>
        <v>#REF!</v>
      </c>
      <c r="N99" s="29" t="e">
        <f>IF(#REF!="X",5,(IF(A96="X",3,(IF(C96="X",1,0)))))</f>
        <v>#REF!</v>
      </c>
      <c r="O99" s="29" t="e">
        <f>IF(#REF!="X",1,(IF(A98="X",3,(IF(C98="X",5,0)))))</f>
        <v>#REF!</v>
      </c>
      <c r="P99" s="30"/>
      <c r="Q99" s="30"/>
      <c r="R99" s="31" t="e">
        <f>PRODUCT(L99:O99)</f>
        <v>#REF!</v>
      </c>
    </row>
    <row r="100" ht="15.75" customHeight="1" hidden="1"/>
    <row r="101" ht="12.75" customHeight="1" hidden="1"/>
    <row r="102" ht="12.75" customHeight="1" hidden="1"/>
    <row r="103" ht="12.75" customHeight="1" hidden="1"/>
    <row r="104" ht="14.25" customHeight="1"/>
    <row r="105" ht="12.75" customHeight="1"/>
    <row r="106" ht="52.5" customHeight="1"/>
    <row r="107" ht="67.5" customHeight="1"/>
    <row r="108" ht="56.25" customHeight="1"/>
    <row r="109" ht="15" customHeight="1"/>
    <row r="110" ht="14.25" customHeight="1"/>
    <row r="111" ht="15.75" customHeight="1"/>
    <row r="120" ht="15.75" customHeight="1"/>
    <row r="121" ht="12.75" customHeight="1"/>
    <row r="122" ht="12.75" customHeight="1"/>
    <row r="123" ht="12.75" customHeight="1"/>
    <row r="130" ht="12.75" customHeight="1"/>
    <row r="131" spans="1:13" ht="49.5" customHeight="1">
      <c r="A131" s="78"/>
      <c r="B131" s="79"/>
      <c r="C131" s="79"/>
      <c r="D131" s="79"/>
      <c r="E131" s="80"/>
      <c r="F131" s="135"/>
      <c r="G131" s="136"/>
      <c r="H131" s="136"/>
      <c r="I131" s="136"/>
      <c r="J131" s="136"/>
      <c r="K131" s="136"/>
      <c r="L131" s="136"/>
      <c r="M131" s="137"/>
    </row>
    <row r="132" spans="1:13" ht="12.75" customHeight="1">
      <c r="A132" s="69"/>
      <c r="B132" s="70"/>
      <c r="C132" s="70"/>
      <c r="D132" s="71"/>
      <c r="E132" s="138"/>
      <c r="F132" s="139"/>
      <c r="G132" s="139"/>
      <c r="H132" s="139"/>
      <c r="I132" s="139"/>
      <c r="J132" s="139"/>
      <c r="K132" s="139"/>
      <c r="L132" s="139"/>
      <c r="M132" s="140"/>
    </row>
    <row r="133" spans="1:13" ht="12.75">
      <c r="A133" s="72"/>
      <c r="B133" s="73"/>
      <c r="C133" s="73"/>
      <c r="D133" s="74"/>
      <c r="E133" s="141"/>
      <c r="F133" s="142"/>
      <c r="G133" s="142"/>
      <c r="H133" s="142"/>
      <c r="I133" s="142"/>
      <c r="J133" s="142"/>
      <c r="K133" s="142"/>
      <c r="L133" s="142"/>
      <c r="M133" s="143"/>
    </row>
    <row r="134" spans="1:13" ht="12.75">
      <c r="A134" s="72"/>
      <c r="B134" s="73"/>
      <c r="C134" s="73"/>
      <c r="D134" s="74"/>
      <c r="E134" s="141"/>
      <c r="F134" s="142"/>
      <c r="G134" s="142"/>
      <c r="H134" s="142"/>
      <c r="I134" s="142"/>
      <c r="J134" s="142"/>
      <c r="K134" s="142"/>
      <c r="L134" s="142"/>
      <c r="M134" s="143"/>
    </row>
    <row r="135" spans="1:13" ht="12.75">
      <c r="A135" s="72"/>
      <c r="B135" s="73"/>
      <c r="C135" s="73"/>
      <c r="D135" s="74"/>
      <c r="E135" s="141"/>
      <c r="F135" s="142"/>
      <c r="G135" s="142"/>
      <c r="H135" s="142"/>
      <c r="I135" s="142"/>
      <c r="J135" s="142"/>
      <c r="K135" s="142"/>
      <c r="L135" s="142"/>
      <c r="M135" s="143"/>
    </row>
    <row r="136" spans="1:13" ht="12.75">
      <c r="A136" s="72"/>
      <c r="B136" s="73"/>
      <c r="C136" s="73"/>
      <c r="D136" s="74"/>
      <c r="E136" s="141"/>
      <c r="F136" s="142"/>
      <c r="G136" s="142"/>
      <c r="H136" s="142"/>
      <c r="I136" s="142"/>
      <c r="J136" s="142"/>
      <c r="K136" s="142"/>
      <c r="L136" s="142"/>
      <c r="M136" s="143"/>
    </row>
    <row r="137" spans="1:13" ht="35.25" customHeight="1">
      <c r="A137" s="75"/>
      <c r="B137" s="76"/>
      <c r="C137" s="76"/>
      <c r="D137" s="77"/>
      <c r="E137" s="144"/>
      <c r="F137" s="145"/>
      <c r="G137" s="145"/>
      <c r="H137" s="145"/>
      <c r="I137" s="145"/>
      <c r="J137" s="145"/>
      <c r="K137" s="145"/>
      <c r="L137" s="145"/>
      <c r="M137" s="146"/>
    </row>
    <row r="138" spans="1:13" ht="15.75" customHeight="1">
      <c r="A138" s="88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90"/>
    </row>
    <row r="139" spans="1:13" ht="15" customHeight="1">
      <c r="A139" s="102"/>
      <c r="B139" s="100"/>
      <c r="C139" s="101"/>
      <c r="D139" s="99"/>
      <c r="E139" s="100"/>
      <c r="F139" s="100"/>
      <c r="G139" s="100"/>
      <c r="H139" s="101"/>
      <c r="I139" s="99"/>
      <c r="J139" s="100"/>
      <c r="K139" s="100"/>
      <c r="L139" s="100"/>
      <c r="M139" s="112"/>
    </row>
    <row r="140" spans="1:13" ht="12.75" customHeight="1">
      <c r="A140" s="124"/>
      <c r="B140" s="125"/>
      <c r="C140" s="126"/>
      <c r="D140" s="118"/>
      <c r="E140" s="93"/>
      <c r="F140" s="119"/>
      <c r="G140" s="79"/>
      <c r="H140" s="80"/>
      <c r="I140" s="118"/>
      <c r="J140" s="93"/>
      <c r="K140" s="119"/>
      <c r="L140" s="79"/>
      <c r="M140" s="134"/>
    </row>
    <row r="141" spans="1:13" ht="12.75" customHeight="1">
      <c r="A141" s="127"/>
      <c r="B141" s="128"/>
      <c r="C141" s="129"/>
      <c r="D141" s="67"/>
      <c r="E141" s="68"/>
      <c r="F141" s="64"/>
      <c r="G141" s="65"/>
      <c r="H141" s="133"/>
      <c r="I141" s="67"/>
      <c r="J141" s="68"/>
      <c r="K141" s="64"/>
      <c r="L141" s="65"/>
      <c r="M141" s="66"/>
    </row>
    <row r="142" spans="1:13" ht="12.75" customHeight="1">
      <c r="A142" s="130"/>
      <c r="B142" s="131"/>
      <c r="C142" s="132"/>
      <c r="D142" s="67"/>
      <c r="E142" s="68"/>
      <c r="F142" s="64"/>
      <c r="G142" s="65"/>
      <c r="H142" s="133"/>
      <c r="I142" s="67"/>
      <c r="J142" s="68"/>
      <c r="K142" s="64"/>
      <c r="L142" s="65"/>
      <c r="M142" s="66"/>
    </row>
    <row r="143" spans="1:36" s="31" customFormat="1" ht="29.25" customHeight="1">
      <c r="A143" s="58"/>
      <c r="B143" s="60"/>
      <c r="C143" s="60"/>
      <c r="D143" s="60"/>
      <c r="E143" s="59"/>
      <c r="F143" s="58"/>
      <c r="G143" s="59"/>
      <c r="H143" s="32"/>
      <c r="I143" s="58"/>
      <c r="J143" s="60"/>
      <c r="K143" s="59"/>
      <c r="L143" s="62"/>
      <c r="M143" s="192"/>
      <c r="N143" s="34"/>
      <c r="O143" s="34"/>
      <c r="P143" s="34"/>
      <c r="Q143" s="61"/>
      <c r="R143" s="61"/>
      <c r="S143" s="35"/>
      <c r="T143" s="61"/>
      <c r="U143" s="61"/>
      <c r="V143" s="35"/>
      <c r="W143" s="36"/>
      <c r="X143" s="37"/>
      <c r="Y143" s="28"/>
      <c r="Z143" s="28"/>
      <c r="AA143" s="28"/>
      <c r="AB143" s="28"/>
      <c r="AC143" s="28"/>
      <c r="AD143" s="29">
        <f>IF(K139="X",5,(IF(M139="X",3,(IF(O139="X",1,0)))))</f>
        <v>0</v>
      </c>
      <c r="AE143" s="29">
        <f>IF(K141="X",5,(IF(M141="X",3,(IF(O141="X",1,0)))))</f>
        <v>0</v>
      </c>
      <c r="AF143" s="29">
        <f>IF(Q140="X",5,(IF(S140="X",3,(IF(U140="X",1,0)))))</f>
        <v>0</v>
      </c>
      <c r="AG143" s="29">
        <f>IF(Q142="X",1,(IF(S142="X",3,(IF(U142="X",5,0)))))</f>
        <v>0</v>
      </c>
      <c r="AH143" s="30"/>
      <c r="AI143" s="30"/>
      <c r="AJ143" s="31">
        <f>PRODUCT(AD143:AG143)</f>
        <v>0</v>
      </c>
    </row>
    <row r="144" spans="1:13" ht="15.75" customHeight="1" hidden="1">
      <c r="A144" s="88"/>
      <c r="B144" s="89"/>
      <c r="C144" s="89"/>
      <c r="D144" s="160"/>
      <c r="E144" s="161"/>
      <c r="F144" s="89"/>
      <c r="G144" s="89"/>
      <c r="H144" s="89"/>
      <c r="I144" s="89"/>
      <c r="J144" s="160"/>
      <c r="K144" s="161"/>
      <c r="L144" s="89"/>
      <c r="M144" s="90"/>
    </row>
    <row r="145" spans="1:13" ht="12.75" customHeight="1" hidden="1">
      <c r="A145" s="94"/>
      <c r="B145" s="95"/>
      <c r="C145" s="95"/>
      <c r="D145" s="96"/>
      <c r="E145" s="97"/>
      <c r="F145" s="95"/>
      <c r="G145" s="95"/>
      <c r="H145" s="95"/>
      <c r="I145" s="95"/>
      <c r="J145" s="96"/>
      <c r="K145" s="152"/>
      <c r="L145" s="153"/>
      <c r="M145" s="154"/>
    </row>
    <row r="146" spans="1:13" ht="12.75" customHeight="1" hidden="1">
      <c r="A146" s="94"/>
      <c r="B146" s="95"/>
      <c r="C146" s="95"/>
      <c r="D146" s="96"/>
      <c r="E146" s="97"/>
      <c r="F146" s="95"/>
      <c r="G146" s="95"/>
      <c r="H146" s="95"/>
      <c r="I146" s="95"/>
      <c r="J146" s="96"/>
      <c r="K146" s="152"/>
      <c r="L146" s="153"/>
      <c r="M146" s="154"/>
    </row>
    <row r="147" spans="1:13" ht="12.75" customHeight="1" hidden="1">
      <c r="A147" s="94"/>
      <c r="B147" s="95"/>
      <c r="C147" s="95"/>
      <c r="D147" s="96"/>
      <c r="E147" s="97"/>
      <c r="F147" s="95"/>
      <c r="G147" s="95"/>
      <c r="H147" s="95"/>
      <c r="I147" s="95"/>
      <c r="J147" s="96"/>
      <c r="K147" s="152"/>
      <c r="L147" s="153"/>
      <c r="M147" s="154"/>
    </row>
    <row r="148" spans="1:13" ht="15.75" customHeight="1">
      <c r="A148" s="88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90"/>
    </row>
    <row r="149" spans="1:13" ht="15" customHeight="1">
      <c r="A149" s="102"/>
      <c r="B149" s="100"/>
      <c r="C149" s="100"/>
      <c r="D149" s="100"/>
      <c r="E149" s="100"/>
      <c r="F149" s="100"/>
      <c r="G149" s="100"/>
      <c r="H149" s="101"/>
      <c r="I149" s="99"/>
      <c r="J149" s="100"/>
      <c r="K149" s="100"/>
      <c r="L149" s="100"/>
      <c r="M149" s="112"/>
    </row>
    <row r="150" spans="1:13" ht="33.75" customHeight="1">
      <c r="A150" s="181"/>
      <c r="B150" s="136"/>
      <c r="C150" s="136"/>
      <c r="D150" s="136"/>
      <c r="E150" s="136"/>
      <c r="F150" s="136"/>
      <c r="G150" s="136"/>
      <c r="H150" s="182"/>
      <c r="I150" s="183"/>
      <c r="J150" s="184"/>
      <c r="K150" s="184"/>
      <c r="L150" s="184"/>
      <c r="M150" s="185"/>
    </row>
    <row r="151" spans="1:13" ht="33.75" customHeight="1">
      <c r="A151" s="186"/>
      <c r="B151" s="187"/>
      <c r="C151" s="187"/>
      <c r="D151" s="187"/>
      <c r="E151" s="187"/>
      <c r="F151" s="187"/>
      <c r="G151" s="187"/>
      <c r="H151" s="188"/>
      <c r="I151" s="189"/>
      <c r="J151" s="190"/>
      <c r="K151" s="190"/>
      <c r="L151" s="190"/>
      <c r="M151" s="191"/>
    </row>
    <row r="152" spans="1:13" ht="33.75" customHeight="1">
      <c r="A152" s="187"/>
      <c r="B152" s="187"/>
      <c r="C152" s="187"/>
      <c r="D152" s="187"/>
      <c r="E152" s="187"/>
      <c r="F152" s="187"/>
      <c r="G152" s="187"/>
      <c r="H152" s="188"/>
      <c r="I152" s="189"/>
      <c r="J152" s="190"/>
      <c r="K152" s="190"/>
      <c r="L152" s="190"/>
      <c r="M152" s="191"/>
    </row>
    <row r="153" spans="1:13" ht="33.75" customHeight="1">
      <c r="A153" s="187"/>
      <c r="B153" s="187"/>
      <c r="C153" s="187"/>
      <c r="D153" s="187"/>
      <c r="E153" s="187"/>
      <c r="F153" s="187"/>
      <c r="G153" s="187"/>
      <c r="H153" s="188"/>
      <c r="I153" s="189"/>
      <c r="J153" s="190"/>
      <c r="K153" s="190"/>
      <c r="L153" s="190"/>
      <c r="M153" s="191"/>
    </row>
    <row r="154" spans="1:13" ht="33.75" customHeight="1">
      <c r="A154" s="187"/>
      <c r="B154" s="187"/>
      <c r="C154" s="187"/>
      <c r="D154" s="187"/>
      <c r="E154" s="187"/>
      <c r="F154" s="187"/>
      <c r="G154" s="187"/>
      <c r="H154" s="188"/>
      <c r="I154" s="189"/>
      <c r="J154" s="190"/>
      <c r="K154" s="190"/>
      <c r="L154" s="190"/>
      <c r="M154" s="191"/>
    </row>
    <row r="155" spans="1:13" ht="33.75" customHeight="1">
      <c r="A155" s="187"/>
      <c r="B155" s="187"/>
      <c r="C155" s="187"/>
      <c r="D155" s="187"/>
      <c r="E155" s="187"/>
      <c r="F155" s="187"/>
      <c r="G155" s="187"/>
      <c r="H155" s="188"/>
      <c r="I155" s="189"/>
      <c r="J155" s="190"/>
      <c r="K155" s="190"/>
      <c r="L155" s="190"/>
      <c r="M155" s="191"/>
    </row>
    <row r="156" spans="1:13" ht="33.75" customHeight="1">
      <c r="A156" s="187"/>
      <c r="B156" s="187"/>
      <c r="C156" s="187"/>
      <c r="D156" s="187"/>
      <c r="E156" s="187"/>
      <c r="F156" s="187"/>
      <c r="G156" s="187"/>
      <c r="H156" s="188"/>
      <c r="I156" s="189"/>
      <c r="J156" s="190"/>
      <c r="K156" s="190"/>
      <c r="L156" s="190"/>
      <c r="M156" s="191"/>
    </row>
    <row r="157" spans="1:13" ht="33.75" customHeight="1">
      <c r="A157" s="187"/>
      <c r="B157" s="187"/>
      <c r="C157" s="187"/>
      <c r="D157" s="187"/>
      <c r="E157" s="187"/>
      <c r="F157" s="187"/>
      <c r="G157" s="187"/>
      <c r="H157" s="188"/>
      <c r="I157" s="189"/>
      <c r="J157" s="190"/>
      <c r="K157" s="190"/>
      <c r="L157" s="190"/>
      <c r="M157" s="191"/>
    </row>
    <row r="158" spans="1:13" ht="12.75" customHeight="1" hidden="1">
      <c r="A158" s="158"/>
      <c r="B158" s="122"/>
      <c r="C158" s="122"/>
      <c r="D158" s="122"/>
      <c r="E158" s="122"/>
      <c r="F158" s="122"/>
      <c r="G158" s="122"/>
      <c r="H158" s="159"/>
      <c r="I158" s="121"/>
      <c r="J158" s="122"/>
      <c r="K158" s="122"/>
      <c r="L158" s="122"/>
      <c r="M158" s="123"/>
    </row>
    <row r="159" spans="1:13" ht="12.75" customHeight="1" hidden="1">
      <c r="A159" s="158"/>
      <c r="B159" s="122"/>
      <c r="C159" s="122"/>
      <c r="D159" s="122"/>
      <c r="E159" s="122"/>
      <c r="F159" s="122"/>
      <c r="G159" s="122"/>
      <c r="H159" s="159"/>
      <c r="I159" s="121"/>
      <c r="J159" s="122"/>
      <c r="K159" s="122"/>
      <c r="L159" s="122"/>
      <c r="M159" s="123"/>
    </row>
    <row r="160" spans="1:13" ht="12.75" customHeight="1" hidden="1">
      <c r="A160" s="158"/>
      <c r="B160" s="122"/>
      <c r="C160" s="122"/>
      <c r="D160" s="122"/>
      <c r="E160" s="122"/>
      <c r="F160" s="122"/>
      <c r="G160" s="122"/>
      <c r="H160" s="159"/>
      <c r="I160" s="121"/>
      <c r="J160" s="122"/>
      <c r="K160" s="122"/>
      <c r="L160" s="122"/>
      <c r="M160" s="123"/>
    </row>
    <row r="161" spans="1:13" ht="15.75" customHeight="1">
      <c r="A161" s="88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90"/>
    </row>
    <row r="162" spans="1:13" ht="18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4"/>
    </row>
    <row r="163" spans="1:13" ht="12.75">
      <c r="A163" s="9"/>
      <c r="B163" s="7"/>
      <c r="C163" s="7"/>
      <c r="D163" s="7"/>
      <c r="E163" s="7"/>
      <c r="F163" s="7"/>
      <c r="G163" s="56"/>
      <c r="H163" s="7"/>
      <c r="I163" s="7"/>
      <c r="J163" s="7"/>
      <c r="K163" s="7"/>
      <c r="L163" s="7"/>
      <c r="M163" s="8"/>
    </row>
    <row r="164" spans="1:13" ht="12.75">
      <c r="A164" s="9"/>
      <c r="B164" s="7"/>
      <c r="C164" s="7"/>
      <c r="D164" s="7"/>
      <c r="E164" s="7"/>
      <c r="F164" s="7"/>
      <c r="G164" s="56"/>
      <c r="H164" s="56"/>
      <c r="I164" s="56"/>
      <c r="J164" s="56"/>
      <c r="K164" s="56"/>
      <c r="L164" s="56"/>
      <c r="M164" s="57"/>
    </row>
    <row r="165" spans="1:13" ht="12.75">
      <c r="A165" s="9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8"/>
    </row>
    <row r="166" spans="1:13" ht="12.75">
      <c r="A166" s="9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8"/>
    </row>
    <row r="167" spans="1:13" ht="12.75">
      <c r="A167" s="9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8"/>
    </row>
    <row r="168" spans="1:13" ht="12.75">
      <c r="A168" s="9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8"/>
    </row>
    <row r="169" spans="1:13" ht="12.75">
      <c r="A169" s="9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8"/>
    </row>
    <row r="170" spans="1:13" ht="15.75" customHeight="1">
      <c r="A170" s="88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90"/>
    </row>
    <row r="171" spans="1:13" ht="12.75" customHeight="1">
      <c r="A171" s="91"/>
      <c r="B171" s="92"/>
      <c r="C171" s="93"/>
      <c r="D171" s="118"/>
      <c r="E171" s="92"/>
      <c r="F171" s="92"/>
      <c r="G171" s="92"/>
      <c r="H171" s="93"/>
      <c r="I171" s="118"/>
      <c r="J171" s="93"/>
      <c r="K171" s="118"/>
      <c r="L171" s="92"/>
      <c r="M171" s="120"/>
    </row>
    <row r="172" spans="1:13" ht="12.75" customHeight="1">
      <c r="A172" s="155"/>
      <c r="B172" s="156"/>
      <c r="C172" s="157"/>
      <c r="D172" s="180"/>
      <c r="E172" s="156"/>
      <c r="F172" s="156"/>
      <c r="G172" s="156"/>
      <c r="H172" s="157"/>
      <c r="I172" s="147"/>
      <c r="J172" s="148"/>
      <c r="K172" s="97"/>
      <c r="L172" s="95"/>
      <c r="M172" s="98"/>
    </row>
    <row r="173" spans="1:13" ht="12.75">
      <c r="A173" s="155"/>
      <c r="B173" s="156"/>
      <c r="C173" s="157"/>
      <c r="D173" s="180"/>
      <c r="E173" s="156"/>
      <c r="F173" s="156"/>
      <c r="G173" s="156"/>
      <c r="H173" s="157"/>
      <c r="I173" s="147"/>
      <c r="J173" s="148"/>
      <c r="K173" s="97"/>
      <c r="L173" s="95"/>
      <c r="M173" s="98"/>
    </row>
    <row r="174" spans="1:13" ht="12.75">
      <c r="A174" s="94"/>
      <c r="B174" s="95"/>
      <c r="C174" s="96"/>
      <c r="D174" s="97"/>
      <c r="E174" s="95"/>
      <c r="F174" s="95"/>
      <c r="G174" s="95"/>
      <c r="H174" s="96"/>
      <c r="I174" s="147"/>
      <c r="J174" s="148"/>
      <c r="K174" s="97"/>
      <c r="L174" s="95"/>
      <c r="M174" s="98"/>
    </row>
    <row r="175" spans="1:13" ht="12.75">
      <c r="A175" s="94"/>
      <c r="B175" s="95"/>
      <c r="C175" s="96"/>
      <c r="D175" s="97"/>
      <c r="E175" s="95"/>
      <c r="F175" s="95"/>
      <c r="G175" s="95"/>
      <c r="H175" s="96"/>
      <c r="I175" s="147"/>
      <c r="J175" s="148"/>
      <c r="K175" s="97"/>
      <c r="L175" s="95"/>
      <c r="M175" s="98"/>
    </row>
    <row r="176" spans="1:13" ht="12.75">
      <c r="A176" s="94"/>
      <c r="B176" s="95"/>
      <c r="C176" s="96"/>
      <c r="D176" s="97"/>
      <c r="E176" s="95"/>
      <c r="F176" s="95"/>
      <c r="G176" s="95"/>
      <c r="H176" s="96"/>
      <c r="I176" s="147"/>
      <c r="J176" s="148"/>
      <c r="K176" s="97"/>
      <c r="L176" s="95"/>
      <c r="M176" s="98"/>
    </row>
    <row r="177" spans="1:13" ht="12.75">
      <c r="A177" s="94"/>
      <c r="B177" s="95"/>
      <c r="C177" s="96"/>
      <c r="D177" s="97"/>
      <c r="E177" s="95"/>
      <c r="F177" s="95"/>
      <c r="G177" s="95"/>
      <c r="H177" s="96"/>
      <c r="I177" s="97"/>
      <c r="J177" s="96"/>
      <c r="K177" s="97"/>
      <c r="L177" s="95"/>
      <c r="M177" s="98"/>
    </row>
    <row r="178" spans="1:13" ht="13.5" thickBot="1">
      <c r="A178" s="84"/>
      <c r="B178" s="82"/>
      <c r="C178" s="83"/>
      <c r="D178" s="81"/>
      <c r="E178" s="82"/>
      <c r="F178" s="82"/>
      <c r="G178" s="82"/>
      <c r="H178" s="83"/>
      <c r="I178" s="81"/>
      <c r="J178" s="83"/>
      <c r="K178" s="81"/>
      <c r="L178" s="82"/>
      <c r="M178" s="114"/>
    </row>
    <row r="179" ht="13.5" thickBot="1"/>
    <row r="180" spans="1:13" ht="11.25" customHeight="1">
      <c r="A180" s="115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7"/>
    </row>
    <row r="181" spans="1:13" ht="75" customHeight="1">
      <c r="A181" s="78"/>
      <c r="B181" s="79"/>
      <c r="C181" s="79"/>
      <c r="D181" s="79"/>
      <c r="E181" s="80"/>
      <c r="F181" s="135"/>
      <c r="G181" s="136"/>
      <c r="H181" s="136"/>
      <c r="I181" s="136"/>
      <c r="J181" s="136"/>
      <c r="K181" s="136"/>
      <c r="L181" s="136"/>
      <c r="M181" s="137"/>
    </row>
    <row r="182" spans="1:13" ht="12.75" customHeight="1">
      <c r="A182" s="69"/>
      <c r="B182" s="70"/>
      <c r="C182" s="70"/>
      <c r="D182" s="71"/>
      <c r="E182" s="138"/>
      <c r="F182" s="139"/>
      <c r="G182" s="139"/>
      <c r="H182" s="139"/>
      <c r="I182" s="139"/>
      <c r="J182" s="139"/>
      <c r="K182" s="139"/>
      <c r="L182" s="139"/>
      <c r="M182" s="140"/>
    </row>
    <row r="183" spans="1:13" ht="12.75">
      <c r="A183" s="72"/>
      <c r="B183" s="73"/>
      <c r="C183" s="73"/>
      <c r="D183" s="74"/>
      <c r="E183" s="141"/>
      <c r="F183" s="142"/>
      <c r="G183" s="142"/>
      <c r="H183" s="142"/>
      <c r="I183" s="142"/>
      <c r="J183" s="142"/>
      <c r="K183" s="142"/>
      <c r="L183" s="142"/>
      <c r="M183" s="143"/>
    </row>
    <row r="184" spans="1:13" ht="12.75">
      <c r="A184" s="72"/>
      <c r="B184" s="73"/>
      <c r="C184" s="73"/>
      <c r="D184" s="74"/>
      <c r="E184" s="141"/>
      <c r="F184" s="142"/>
      <c r="G184" s="142"/>
      <c r="H184" s="142"/>
      <c r="I184" s="142"/>
      <c r="J184" s="142"/>
      <c r="K184" s="142"/>
      <c r="L184" s="142"/>
      <c r="M184" s="143"/>
    </row>
    <row r="185" spans="1:13" ht="12.75">
      <c r="A185" s="72"/>
      <c r="B185" s="73"/>
      <c r="C185" s="73"/>
      <c r="D185" s="74"/>
      <c r="E185" s="141"/>
      <c r="F185" s="142"/>
      <c r="G185" s="142"/>
      <c r="H185" s="142"/>
      <c r="I185" s="142"/>
      <c r="J185" s="142"/>
      <c r="K185" s="142"/>
      <c r="L185" s="142"/>
      <c r="M185" s="143"/>
    </row>
    <row r="186" spans="1:13" ht="12.75">
      <c r="A186" s="72"/>
      <c r="B186" s="73"/>
      <c r="C186" s="73"/>
      <c r="D186" s="74"/>
      <c r="E186" s="141"/>
      <c r="F186" s="142"/>
      <c r="G186" s="142"/>
      <c r="H186" s="142"/>
      <c r="I186" s="142"/>
      <c r="J186" s="142"/>
      <c r="K186" s="142"/>
      <c r="L186" s="142"/>
      <c r="M186" s="143"/>
    </row>
    <row r="187" spans="1:13" ht="12.75">
      <c r="A187" s="75"/>
      <c r="B187" s="76"/>
      <c r="C187" s="76"/>
      <c r="D187" s="77"/>
      <c r="E187" s="144"/>
      <c r="F187" s="145"/>
      <c r="G187" s="145"/>
      <c r="H187" s="145"/>
      <c r="I187" s="145"/>
      <c r="J187" s="145"/>
      <c r="K187" s="145"/>
      <c r="L187" s="145"/>
      <c r="M187" s="146"/>
    </row>
    <row r="188" spans="1:13" ht="15.75" customHeight="1">
      <c r="A188" s="88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90"/>
    </row>
    <row r="189" spans="1:13" ht="15" customHeight="1">
      <c r="A189" s="102"/>
      <c r="B189" s="100"/>
      <c r="C189" s="101"/>
      <c r="D189" s="99"/>
      <c r="E189" s="100"/>
      <c r="F189" s="100"/>
      <c r="G189" s="100"/>
      <c r="H189" s="101"/>
      <c r="I189" s="99"/>
      <c r="J189" s="100"/>
      <c r="K189" s="100"/>
      <c r="L189" s="100"/>
      <c r="M189" s="112"/>
    </row>
    <row r="190" spans="1:13" ht="12.75" customHeight="1">
      <c r="A190" s="124"/>
      <c r="B190" s="125"/>
      <c r="C190" s="126"/>
      <c r="D190" s="118"/>
      <c r="E190" s="93"/>
      <c r="F190" s="119"/>
      <c r="G190" s="79"/>
      <c r="H190" s="80"/>
      <c r="I190" s="118"/>
      <c r="J190" s="93"/>
      <c r="K190" s="119"/>
      <c r="L190" s="79"/>
      <c r="M190" s="134"/>
    </row>
    <row r="191" spans="1:13" ht="12.75" customHeight="1">
      <c r="A191" s="127"/>
      <c r="B191" s="128"/>
      <c r="C191" s="129"/>
      <c r="D191" s="67"/>
      <c r="E191" s="68"/>
      <c r="F191" s="64"/>
      <c r="G191" s="65"/>
      <c r="H191" s="133"/>
      <c r="I191" s="67"/>
      <c r="J191" s="68"/>
      <c r="K191" s="149"/>
      <c r="L191" s="150"/>
      <c r="M191" s="151"/>
    </row>
    <row r="192" spans="1:13" ht="12.75" customHeight="1">
      <c r="A192" s="130"/>
      <c r="B192" s="131"/>
      <c r="C192" s="132"/>
      <c r="D192" s="67"/>
      <c r="E192" s="68"/>
      <c r="F192" s="64"/>
      <c r="G192" s="65"/>
      <c r="H192" s="133"/>
      <c r="I192" s="67"/>
      <c r="J192" s="68"/>
      <c r="K192" s="149"/>
      <c r="L192" s="150"/>
      <c r="M192" s="151"/>
    </row>
    <row r="193" spans="1:36" s="31" customFormat="1" ht="29.25" customHeight="1">
      <c r="A193" s="58"/>
      <c r="B193" s="60"/>
      <c r="C193" s="60"/>
      <c r="D193" s="60"/>
      <c r="E193" s="59"/>
      <c r="F193" s="58"/>
      <c r="G193" s="59"/>
      <c r="H193" s="32"/>
      <c r="I193" s="58"/>
      <c r="J193" s="60"/>
      <c r="K193" s="59"/>
      <c r="L193" s="62"/>
      <c r="M193" s="63"/>
      <c r="N193" s="34"/>
      <c r="O193" s="34"/>
      <c r="P193" s="34"/>
      <c r="Q193" s="61"/>
      <c r="R193" s="61"/>
      <c r="S193" s="35"/>
      <c r="T193" s="61"/>
      <c r="U193" s="61"/>
      <c r="V193" s="35"/>
      <c r="W193" s="36"/>
      <c r="X193" s="37"/>
      <c r="Y193" s="28"/>
      <c r="Z193" s="28"/>
      <c r="AA193" s="28"/>
      <c r="AB193" s="28"/>
      <c r="AC193" s="28"/>
      <c r="AD193" s="29">
        <f>IF(K189="X",5,(IF(M189="X",3,(IF(O189="X",1,0)))))</f>
        <v>0</v>
      </c>
      <c r="AE193" s="29">
        <f>IF(K191="X",5,(IF(M191="X",3,(IF(O191="X",1,0)))))</f>
        <v>0</v>
      </c>
      <c r="AF193" s="29">
        <f>IF(Q190="X",5,(IF(S190="X",3,(IF(U190="X",1,0)))))</f>
        <v>0</v>
      </c>
      <c r="AG193" s="29">
        <f>IF(Q192="X",1,(IF(S192="X",3,(IF(U192="X",5,0)))))</f>
        <v>0</v>
      </c>
      <c r="AH193" s="30"/>
      <c r="AI193" s="30"/>
      <c r="AJ193" s="31">
        <f>PRODUCT(AD193:AG193)</f>
        <v>0</v>
      </c>
    </row>
    <row r="194" spans="1:13" ht="15.75" customHeight="1" hidden="1">
      <c r="A194" s="88"/>
      <c r="B194" s="89"/>
      <c r="C194" s="89"/>
      <c r="D194" s="160"/>
      <c r="E194" s="161"/>
      <c r="F194" s="89"/>
      <c r="G194" s="89"/>
      <c r="H194" s="89"/>
      <c r="I194" s="89"/>
      <c r="J194" s="160"/>
      <c r="K194" s="161"/>
      <c r="L194" s="89"/>
      <c r="M194" s="90"/>
    </row>
    <row r="195" spans="1:13" ht="12.75" customHeight="1" hidden="1">
      <c r="A195" s="94"/>
      <c r="B195" s="95"/>
      <c r="C195" s="95"/>
      <c r="D195" s="96"/>
      <c r="E195" s="97"/>
      <c r="F195" s="95"/>
      <c r="G195" s="95"/>
      <c r="H195" s="95"/>
      <c r="I195" s="95"/>
      <c r="J195" s="96"/>
      <c r="K195" s="152"/>
      <c r="L195" s="153"/>
      <c r="M195" s="154"/>
    </row>
    <row r="196" spans="1:13" ht="12.75" customHeight="1" hidden="1">
      <c r="A196" s="94"/>
      <c r="B196" s="95"/>
      <c r="C196" s="95"/>
      <c r="D196" s="96"/>
      <c r="E196" s="97"/>
      <c r="F196" s="95"/>
      <c r="G196" s="95"/>
      <c r="H196" s="95"/>
      <c r="I196" s="95"/>
      <c r="J196" s="96"/>
      <c r="K196" s="152"/>
      <c r="L196" s="153"/>
      <c r="M196" s="154"/>
    </row>
    <row r="197" spans="1:13" ht="12.75" customHeight="1" hidden="1">
      <c r="A197" s="94"/>
      <c r="B197" s="95"/>
      <c r="C197" s="95"/>
      <c r="D197" s="96"/>
      <c r="E197" s="97"/>
      <c r="F197" s="95"/>
      <c r="G197" s="95"/>
      <c r="H197" s="95"/>
      <c r="I197" s="95"/>
      <c r="J197" s="96"/>
      <c r="K197" s="152"/>
      <c r="L197" s="153"/>
      <c r="M197" s="154"/>
    </row>
    <row r="198" spans="1:13" ht="15.75" customHeight="1">
      <c r="A198" s="88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90"/>
    </row>
    <row r="199" spans="1:13" ht="15" customHeight="1">
      <c r="A199" s="102"/>
      <c r="B199" s="100"/>
      <c r="C199" s="100"/>
      <c r="D199" s="100"/>
      <c r="E199" s="100"/>
      <c r="F199" s="100"/>
      <c r="G199" s="100"/>
      <c r="H199" s="101"/>
      <c r="I199" s="99"/>
      <c r="J199" s="100"/>
      <c r="K199" s="100"/>
      <c r="L199" s="100"/>
      <c r="M199" s="112"/>
    </row>
    <row r="200" spans="1:13" ht="42" customHeight="1">
      <c r="A200" s="181"/>
      <c r="B200" s="136"/>
      <c r="C200" s="136"/>
      <c r="D200" s="136"/>
      <c r="E200" s="136"/>
      <c r="F200" s="136"/>
      <c r="G200" s="136"/>
      <c r="H200" s="182"/>
      <c r="I200" s="135"/>
      <c r="J200" s="136"/>
      <c r="K200" s="136"/>
      <c r="L200" s="136"/>
      <c r="M200" s="137"/>
    </row>
    <row r="201" spans="1:13" ht="33" customHeight="1">
      <c r="A201" s="181"/>
      <c r="B201" s="136"/>
      <c r="C201" s="136"/>
      <c r="D201" s="136"/>
      <c r="E201" s="136"/>
      <c r="F201" s="136"/>
      <c r="G201" s="136"/>
      <c r="H201" s="182"/>
      <c r="I201" s="135"/>
      <c r="J201" s="136"/>
      <c r="K201" s="136"/>
      <c r="L201" s="136"/>
      <c r="M201" s="137"/>
    </row>
    <row r="202" spans="1:13" ht="24" customHeight="1">
      <c r="A202" s="158"/>
      <c r="B202" s="122"/>
      <c r="C202" s="122"/>
      <c r="D202" s="122"/>
      <c r="E202" s="122"/>
      <c r="F202" s="122"/>
      <c r="G202" s="122"/>
      <c r="H202" s="159"/>
      <c r="I202" s="183"/>
      <c r="J202" s="184"/>
      <c r="K202" s="184"/>
      <c r="L202" s="184"/>
      <c r="M202" s="185"/>
    </row>
    <row r="203" spans="1:13" ht="12.75">
      <c r="A203" s="158"/>
      <c r="B203" s="122"/>
      <c r="C203" s="122"/>
      <c r="D203" s="122"/>
      <c r="E203" s="122"/>
      <c r="F203" s="122"/>
      <c r="G203" s="122"/>
      <c r="H203" s="159"/>
      <c r="I203" s="121"/>
      <c r="J203" s="122"/>
      <c r="K203" s="122"/>
      <c r="L203" s="122"/>
      <c r="M203" s="123"/>
    </row>
    <row r="204" spans="1:13" ht="12.75">
      <c r="A204" s="158"/>
      <c r="B204" s="122"/>
      <c r="C204" s="122"/>
      <c r="D204" s="122"/>
      <c r="E204" s="122"/>
      <c r="F204" s="122"/>
      <c r="G204" s="122"/>
      <c r="H204" s="159"/>
      <c r="I204" s="121"/>
      <c r="J204" s="122"/>
      <c r="K204" s="122"/>
      <c r="L204" s="122"/>
      <c r="M204" s="123"/>
    </row>
    <row r="205" spans="1:13" ht="15.75" customHeight="1">
      <c r="A205" s="88"/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90"/>
    </row>
    <row r="206" spans="1:13" ht="18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4"/>
    </row>
    <row r="207" spans="1:13" ht="12.75">
      <c r="A207" s="9"/>
      <c r="B207" s="7"/>
      <c r="C207" s="7"/>
      <c r="D207" s="7"/>
      <c r="E207" s="7"/>
      <c r="F207" s="56"/>
      <c r="G207" s="56"/>
      <c r="H207" s="56"/>
      <c r="I207" s="56"/>
      <c r="J207" s="56"/>
      <c r="K207" s="56"/>
      <c r="L207" s="56"/>
      <c r="M207" s="57"/>
    </row>
    <row r="208" spans="1:13" ht="12.75">
      <c r="A208" s="9"/>
      <c r="B208" s="7"/>
      <c r="C208" s="7"/>
      <c r="D208" s="7"/>
      <c r="E208" s="7"/>
      <c r="F208" s="7"/>
      <c r="G208" s="56"/>
      <c r="H208" s="56"/>
      <c r="I208" s="56"/>
      <c r="J208" s="56"/>
      <c r="K208" s="56"/>
      <c r="L208" s="56"/>
      <c r="M208" s="57"/>
    </row>
    <row r="209" spans="1:13" ht="12.75">
      <c r="A209" s="9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8"/>
    </row>
    <row r="210" spans="1:13" ht="12.75">
      <c r="A210" s="9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8"/>
    </row>
    <row r="211" spans="1:13" ht="12.75">
      <c r="A211" s="9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8"/>
    </row>
    <row r="212" spans="1:13" ht="12.75">
      <c r="A212" s="9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8"/>
    </row>
    <row r="213" spans="1:13" ht="12.75">
      <c r="A213" s="9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8"/>
    </row>
    <row r="214" spans="1:13" ht="15.75" customHeight="1">
      <c r="A214" s="88"/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90"/>
    </row>
    <row r="215" spans="1:13" ht="12.75" customHeight="1">
      <c r="A215" s="91"/>
      <c r="B215" s="92"/>
      <c r="C215" s="93"/>
      <c r="D215" s="118"/>
      <c r="E215" s="92"/>
      <c r="F215" s="92"/>
      <c r="G215" s="92"/>
      <c r="H215" s="93"/>
      <c r="I215" s="118"/>
      <c r="J215" s="93"/>
      <c r="K215" s="118"/>
      <c r="L215" s="92"/>
      <c r="M215" s="120"/>
    </row>
    <row r="216" spans="1:13" ht="12.75" customHeight="1">
      <c r="A216" s="94"/>
      <c r="B216" s="95"/>
      <c r="C216" s="96"/>
      <c r="D216" s="97"/>
      <c r="E216" s="95"/>
      <c r="F216" s="95"/>
      <c r="G216" s="95"/>
      <c r="H216" s="96"/>
      <c r="I216" s="147"/>
      <c r="J216" s="148"/>
      <c r="K216" s="97"/>
      <c r="L216" s="95"/>
      <c r="M216" s="98"/>
    </row>
    <row r="217" spans="1:13" ht="12.75" customHeight="1">
      <c r="A217" s="155"/>
      <c r="B217" s="156"/>
      <c r="C217" s="157"/>
      <c r="D217" s="180"/>
      <c r="E217" s="156"/>
      <c r="F217" s="156"/>
      <c r="G217" s="156"/>
      <c r="H217" s="157"/>
      <c r="I217" s="147"/>
      <c r="J217" s="148"/>
      <c r="K217" s="97"/>
      <c r="L217" s="95"/>
      <c r="M217" s="98"/>
    </row>
    <row r="218" spans="1:13" ht="12.75">
      <c r="A218" s="94"/>
      <c r="B218" s="95"/>
      <c r="C218" s="96"/>
      <c r="D218" s="97"/>
      <c r="E218" s="95"/>
      <c r="F218" s="95"/>
      <c r="G218" s="95"/>
      <c r="H218" s="96"/>
      <c r="I218" s="97"/>
      <c r="J218" s="96"/>
      <c r="K218" s="97"/>
      <c r="L218" s="95"/>
      <c r="M218" s="98"/>
    </row>
    <row r="219" spans="1:13" ht="12.75">
      <c r="A219" s="94"/>
      <c r="B219" s="95"/>
      <c r="C219" s="96"/>
      <c r="D219" s="97"/>
      <c r="E219" s="95"/>
      <c r="F219" s="95"/>
      <c r="G219" s="95"/>
      <c r="H219" s="96"/>
      <c r="I219" s="97"/>
      <c r="J219" s="96"/>
      <c r="K219" s="97"/>
      <c r="L219" s="95"/>
      <c r="M219" s="98"/>
    </row>
    <row r="220" spans="1:13" ht="12.75">
      <c r="A220" s="94"/>
      <c r="B220" s="95"/>
      <c r="C220" s="96"/>
      <c r="D220" s="97"/>
      <c r="E220" s="95"/>
      <c r="F220" s="95"/>
      <c r="G220" s="95"/>
      <c r="H220" s="96"/>
      <c r="I220" s="97"/>
      <c r="J220" s="96"/>
      <c r="K220" s="97"/>
      <c r="L220" s="95"/>
      <c r="M220" s="98"/>
    </row>
    <row r="221" spans="1:13" ht="12.75">
      <c r="A221" s="94"/>
      <c r="B221" s="95"/>
      <c r="C221" s="96"/>
      <c r="D221" s="97"/>
      <c r="E221" s="95"/>
      <c r="F221" s="95"/>
      <c r="G221" s="95"/>
      <c r="H221" s="96"/>
      <c r="I221" s="97"/>
      <c r="J221" s="96"/>
      <c r="K221" s="97"/>
      <c r="L221" s="95"/>
      <c r="M221" s="98"/>
    </row>
    <row r="222" spans="1:13" ht="13.5" thickBot="1">
      <c r="A222" s="84"/>
      <c r="B222" s="82"/>
      <c r="C222" s="83"/>
      <c r="D222" s="81"/>
      <c r="E222" s="82"/>
      <c r="F222" s="82"/>
      <c r="G222" s="82"/>
      <c r="H222" s="83"/>
      <c r="I222" s="81"/>
      <c r="J222" s="83"/>
      <c r="K222" s="81"/>
      <c r="L222" s="82"/>
      <c r="M222" s="114"/>
    </row>
    <row r="223" ht="13.5" thickBot="1"/>
    <row r="224" spans="1:13" ht="12.75" customHeight="1">
      <c r="A224" s="115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7"/>
    </row>
    <row r="225" spans="1:13" ht="56.25" customHeight="1">
      <c r="A225" s="78"/>
      <c r="B225" s="79"/>
      <c r="C225" s="79"/>
      <c r="D225" s="79"/>
      <c r="E225" s="80"/>
      <c r="F225" s="121"/>
      <c r="G225" s="122"/>
      <c r="H225" s="122"/>
      <c r="I225" s="122"/>
      <c r="J225" s="122"/>
      <c r="K225" s="122"/>
      <c r="L225" s="122"/>
      <c r="M225" s="123"/>
    </row>
    <row r="226" spans="1:13" ht="12.75" customHeight="1">
      <c r="A226" s="69"/>
      <c r="B226" s="70"/>
      <c r="C226" s="70"/>
      <c r="D226" s="71"/>
      <c r="E226" s="103"/>
      <c r="F226" s="104"/>
      <c r="G226" s="104"/>
      <c r="H226" s="104"/>
      <c r="I226" s="104"/>
      <c r="J226" s="104"/>
      <c r="K226" s="104"/>
      <c r="L226" s="104"/>
      <c r="M226" s="105"/>
    </row>
    <row r="227" spans="1:13" ht="12.75">
      <c r="A227" s="72"/>
      <c r="B227" s="73"/>
      <c r="C227" s="73"/>
      <c r="D227" s="74"/>
      <c r="E227" s="106"/>
      <c r="F227" s="107"/>
      <c r="G227" s="107"/>
      <c r="H227" s="107"/>
      <c r="I227" s="107"/>
      <c r="J227" s="107"/>
      <c r="K227" s="107"/>
      <c r="L227" s="107"/>
      <c r="M227" s="108"/>
    </row>
    <row r="228" spans="1:13" ht="12.75">
      <c r="A228" s="72"/>
      <c r="B228" s="73"/>
      <c r="C228" s="73"/>
      <c r="D228" s="74"/>
      <c r="E228" s="106"/>
      <c r="F228" s="107"/>
      <c r="G228" s="107"/>
      <c r="H228" s="107"/>
      <c r="I228" s="107"/>
      <c r="J228" s="107"/>
      <c r="K228" s="107"/>
      <c r="L228" s="107"/>
      <c r="M228" s="108"/>
    </row>
    <row r="229" spans="1:13" ht="12.75">
      <c r="A229" s="72"/>
      <c r="B229" s="73"/>
      <c r="C229" s="73"/>
      <c r="D229" s="74"/>
      <c r="E229" s="106"/>
      <c r="F229" s="107"/>
      <c r="G229" s="107"/>
      <c r="H229" s="107"/>
      <c r="I229" s="107"/>
      <c r="J229" s="107"/>
      <c r="K229" s="107"/>
      <c r="L229" s="107"/>
      <c r="M229" s="108"/>
    </row>
    <row r="230" spans="1:13" ht="12.75">
      <c r="A230" s="72"/>
      <c r="B230" s="73"/>
      <c r="C230" s="73"/>
      <c r="D230" s="74"/>
      <c r="E230" s="106"/>
      <c r="F230" s="107"/>
      <c r="G230" s="107"/>
      <c r="H230" s="107"/>
      <c r="I230" s="107"/>
      <c r="J230" s="107"/>
      <c r="K230" s="107"/>
      <c r="L230" s="107"/>
      <c r="M230" s="108"/>
    </row>
    <row r="231" spans="1:13" ht="12.75">
      <c r="A231" s="75"/>
      <c r="B231" s="76"/>
      <c r="C231" s="76"/>
      <c r="D231" s="77"/>
      <c r="E231" s="109"/>
      <c r="F231" s="110"/>
      <c r="G231" s="110"/>
      <c r="H231" s="110"/>
      <c r="I231" s="110"/>
      <c r="J231" s="110"/>
      <c r="K231" s="110"/>
      <c r="L231" s="110"/>
      <c r="M231" s="111"/>
    </row>
    <row r="232" spans="1:13" ht="15.75" customHeight="1">
      <c r="A232" s="88"/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90"/>
    </row>
    <row r="233" spans="1:13" ht="15" customHeight="1">
      <c r="A233" s="102"/>
      <c r="B233" s="100"/>
      <c r="C233" s="101"/>
      <c r="D233" s="99"/>
      <c r="E233" s="100"/>
      <c r="F233" s="100"/>
      <c r="G233" s="100"/>
      <c r="H233" s="101"/>
      <c r="I233" s="99"/>
      <c r="J233" s="100"/>
      <c r="K233" s="100"/>
      <c r="L233" s="100"/>
      <c r="M233" s="112"/>
    </row>
    <row r="234" spans="1:13" ht="12.75" customHeight="1">
      <c r="A234" s="124"/>
      <c r="B234" s="125"/>
      <c r="C234" s="126"/>
      <c r="D234" s="118"/>
      <c r="E234" s="93"/>
      <c r="F234" s="119"/>
      <c r="G234" s="79"/>
      <c r="H234" s="80"/>
      <c r="I234" s="118"/>
      <c r="J234" s="93"/>
      <c r="K234" s="119"/>
      <c r="L234" s="79"/>
      <c r="M234" s="134"/>
    </row>
    <row r="235" spans="1:13" ht="12.75" customHeight="1">
      <c r="A235" s="127"/>
      <c r="B235" s="128"/>
      <c r="C235" s="129"/>
      <c r="D235" s="67"/>
      <c r="E235" s="68"/>
      <c r="F235" s="149"/>
      <c r="G235" s="150"/>
      <c r="H235" s="162"/>
      <c r="I235" s="67"/>
      <c r="J235" s="68"/>
      <c r="K235" s="149"/>
      <c r="L235" s="150"/>
      <c r="M235" s="151"/>
    </row>
    <row r="236" spans="1:13" ht="12.75" customHeight="1">
      <c r="A236" s="130"/>
      <c r="B236" s="131"/>
      <c r="C236" s="132"/>
      <c r="D236" s="67"/>
      <c r="E236" s="68"/>
      <c r="F236" s="149"/>
      <c r="G236" s="150"/>
      <c r="H236" s="162"/>
      <c r="I236" s="67"/>
      <c r="J236" s="68"/>
      <c r="K236" s="149"/>
      <c r="L236" s="150"/>
      <c r="M236" s="151"/>
    </row>
    <row r="237" spans="1:36" s="31" customFormat="1" ht="29.25" customHeight="1">
      <c r="A237" s="58"/>
      <c r="B237" s="60"/>
      <c r="C237" s="60"/>
      <c r="D237" s="60"/>
      <c r="E237" s="59"/>
      <c r="F237" s="58"/>
      <c r="G237" s="59"/>
      <c r="H237" s="32"/>
      <c r="I237" s="58"/>
      <c r="J237" s="60"/>
      <c r="K237" s="59"/>
      <c r="L237" s="62"/>
      <c r="M237" s="63"/>
      <c r="N237" s="34"/>
      <c r="O237" s="34"/>
      <c r="P237" s="34"/>
      <c r="Q237" s="61"/>
      <c r="R237" s="61"/>
      <c r="S237" s="35"/>
      <c r="T237" s="61"/>
      <c r="U237" s="61"/>
      <c r="V237" s="35"/>
      <c r="W237" s="36"/>
      <c r="X237" s="37"/>
      <c r="Y237" s="28"/>
      <c r="Z237" s="28"/>
      <c r="AA237" s="28"/>
      <c r="AB237" s="28"/>
      <c r="AC237" s="28"/>
      <c r="AD237" s="29">
        <f>IF(K233="X",5,(IF(M233="X",3,(IF(O233="X",1,0)))))</f>
        <v>0</v>
      </c>
      <c r="AE237" s="29">
        <f>IF(K235="X",5,(IF(M235="X",3,(IF(O235="X",1,0)))))</f>
        <v>0</v>
      </c>
      <c r="AF237" s="29">
        <f>IF(Q234="X",5,(IF(S234="X",3,(IF(U234="X",1,0)))))</f>
        <v>0</v>
      </c>
      <c r="AG237" s="29">
        <f>IF(Q236="X",1,(IF(S236="X",3,(IF(U236="X",5,0)))))</f>
        <v>0</v>
      </c>
      <c r="AH237" s="30"/>
      <c r="AI237" s="30"/>
      <c r="AJ237" s="31">
        <f>PRODUCT(AD237:AG237)</f>
        <v>0</v>
      </c>
    </row>
    <row r="238" spans="1:13" ht="15.75" customHeight="1" hidden="1">
      <c r="A238" s="88"/>
      <c r="B238" s="89"/>
      <c r="C238" s="89"/>
      <c r="D238" s="160"/>
      <c r="E238" s="161"/>
      <c r="F238" s="89"/>
      <c r="G238" s="89"/>
      <c r="H238" s="89"/>
      <c r="I238" s="89"/>
      <c r="J238" s="160"/>
      <c r="K238" s="161"/>
      <c r="L238" s="89"/>
      <c r="M238" s="90"/>
    </row>
    <row r="239" spans="1:13" ht="12.75" customHeight="1" hidden="1">
      <c r="A239" s="94"/>
      <c r="B239" s="95"/>
      <c r="C239" s="95"/>
      <c r="D239" s="96"/>
      <c r="E239" s="97"/>
      <c r="F239" s="95"/>
      <c r="G239" s="95"/>
      <c r="H239" s="95"/>
      <c r="I239" s="95"/>
      <c r="J239" s="96"/>
      <c r="K239" s="152"/>
      <c r="L239" s="153"/>
      <c r="M239" s="154"/>
    </row>
    <row r="240" spans="1:13" ht="12.75" customHeight="1" hidden="1">
      <c r="A240" s="94"/>
      <c r="B240" s="95"/>
      <c r="C240" s="95"/>
      <c r="D240" s="96"/>
      <c r="E240" s="97"/>
      <c r="F240" s="95"/>
      <c r="G240" s="95"/>
      <c r="H240" s="95"/>
      <c r="I240" s="95"/>
      <c r="J240" s="96"/>
      <c r="K240" s="152"/>
      <c r="L240" s="153"/>
      <c r="M240" s="154"/>
    </row>
    <row r="241" spans="1:13" ht="12.75" customHeight="1" hidden="1">
      <c r="A241" s="94"/>
      <c r="B241" s="95"/>
      <c r="C241" s="95"/>
      <c r="D241" s="96"/>
      <c r="E241" s="97"/>
      <c r="F241" s="95"/>
      <c r="G241" s="95"/>
      <c r="H241" s="95"/>
      <c r="I241" s="95"/>
      <c r="J241" s="96"/>
      <c r="K241" s="152"/>
      <c r="L241" s="153"/>
      <c r="M241" s="154"/>
    </row>
    <row r="242" spans="1:13" ht="15.75" customHeight="1">
      <c r="A242" s="88"/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90"/>
    </row>
    <row r="243" spans="1:13" ht="15" customHeight="1">
      <c r="A243" s="102"/>
      <c r="B243" s="100"/>
      <c r="C243" s="100"/>
      <c r="D243" s="100"/>
      <c r="E243" s="100"/>
      <c r="F243" s="100"/>
      <c r="G243" s="100"/>
      <c r="H243" s="101"/>
      <c r="I243" s="99"/>
      <c r="J243" s="100"/>
      <c r="K243" s="100"/>
      <c r="L243" s="100"/>
      <c r="M243" s="112"/>
    </row>
    <row r="244" spans="1:13" ht="12.75">
      <c r="A244" s="158"/>
      <c r="B244" s="122"/>
      <c r="C244" s="122"/>
      <c r="D244" s="122"/>
      <c r="E244" s="122"/>
      <c r="F244" s="122"/>
      <c r="G244" s="122"/>
      <c r="H244" s="159"/>
      <c r="I244" s="121"/>
      <c r="J244" s="122"/>
      <c r="K244" s="122"/>
      <c r="L244" s="122"/>
      <c r="M244" s="123"/>
    </row>
    <row r="245" spans="1:13" ht="12.75">
      <c r="A245" s="158"/>
      <c r="B245" s="122"/>
      <c r="C245" s="122"/>
      <c r="D245" s="122"/>
      <c r="E245" s="122"/>
      <c r="F245" s="122"/>
      <c r="G245" s="122"/>
      <c r="H245" s="159"/>
      <c r="I245" s="121"/>
      <c r="J245" s="122"/>
      <c r="K245" s="122"/>
      <c r="L245" s="122"/>
      <c r="M245" s="123"/>
    </row>
    <row r="246" spans="1:13" ht="12.75">
      <c r="A246" s="158"/>
      <c r="B246" s="122"/>
      <c r="C246" s="122"/>
      <c r="D246" s="122"/>
      <c r="E246" s="122"/>
      <c r="F246" s="122"/>
      <c r="G246" s="122"/>
      <c r="H246" s="159"/>
      <c r="I246" s="121"/>
      <c r="J246" s="122"/>
      <c r="K246" s="122"/>
      <c r="L246" s="122"/>
      <c r="M246" s="123"/>
    </row>
    <row r="247" spans="1:13" ht="12.75">
      <c r="A247" s="158"/>
      <c r="B247" s="122"/>
      <c r="C247" s="122"/>
      <c r="D247" s="122"/>
      <c r="E247" s="122"/>
      <c r="F247" s="122"/>
      <c r="G247" s="122"/>
      <c r="H247" s="159"/>
      <c r="I247" s="121"/>
      <c r="J247" s="122"/>
      <c r="K247" s="122"/>
      <c r="L247" s="122"/>
      <c r="M247" s="123"/>
    </row>
    <row r="248" spans="1:13" ht="12.75">
      <c r="A248" s="158"/>
      <c r="B248" s="122"/>
      <c r="C248" s="122"/>
      <c r="D248" s="122"/>
      <c r="E248" s="122"/>
      <c r="F248" s="122"/>
      <c r="G248" s="122"/>
      <c r="H248" s="159"/>
      <c r="I248" s="121"/>
      <c r="J248" s="122"/>
      <c r="K248" s="122"/>
      <c r="L248" s="122"/>
      <c r="M248" s="123"/>
    </row>
    <row r="249" spans="1:13" ht="15.75">
      <c r="A249" s="88"/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90"/>
    </row>
    <row r="250" spans="1:13" ht="18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4"/>
    </row>
    <row r="251" spans="1:13" ht="12.75">
      <c r="A251" s="9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8"/>
    </row>
    <row r="252" spans="1:13" ht="12.75">
      <c r="A252" s="9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8"/>
    </row>
    <row r="253" spans="1:13" ht="12.75">
      <c r="A253" s="9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8"/>
    </row>
    <row r="254" spans="1:13" ht="12.75">
      <c r="A254" s="9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8"/>
    </row>
    <row r="255" spans="1:13" ht="12.75">
      <c r="A255" s="9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8"/>
    </row>
    <row r="256" spans="1:13" ht="12.75">
      <c r="A256" s="9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8"/>
    </row>
    <row r="257" spans="1:13" ht="12.75">
      <c r="A257" s="9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8"/>
    </row>
    <row r="258" spans="1:13" ht="15.75">
      <c r="A258" s="88"/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90"/>
    </row>
    <row r="259" spans="1:13" ht="12.75">
      <c r="A259" s="91"/>
      <c r="B259" s="92"/>
      <c r="C259" s="93"/>
      <c r="D259" s="118"/>
      <c r="E259" s="92"/>
      <c r="F259" s="92"/>
      <c r="G259" s="92"/>
      <c r="H259" s="93"/>
      <c r="I259" s="118"/>
      <c r="J259" s="93"/>
      <c r="K259" s="118"/>
      <c r="L259" s="92"/>
      <c r="M259" s="120"/>
    </row>
    <row r="260" spans="1:13" ht="12.75">
      <c r="A260" s="94"/>
      <c r="B260" s="95"/>
      <c r="C260" s="96"/>
      <c r="D260" s="97"/>
      <c r="E260" s="95"/>
      <c r="F260" s="95"/>
      <c r="G260" s="95"/>
      <c r="H260" s="96"/>
      <c r="I260" s="97"/>
      <c r="J260" s="96"/>
      <c r="K260" s="97"/>
      <c r="L260" s="95"/>
      <c r="M260" s="98"/>
    </row>
    <row r="261" spans="1:13" ht="12.75">
      <c r="A261" s="94"/>
      <c r="B261" s="95"/>
      <c r="C261" s="96"/>
      <c r="D261" s="97"/>
      <c r="E261" s="95"/>
      <c r="F261" s="95"/>
      <c r="G261" s="95"/>
      <c r="H261" s="96"/>
      <c r="I261" s="97"/>
      <c r="J261" s="96"/>
      <c r="K261" s="97"/>
      <c r="L261" s="95"/>
      <c r="M261" s="98"/>
    </row>
    <row r="262" spans="1:13" ht="12.75">
      <c r="A262" s="94"/>
      <c r="B262" s="95"/>
      <c r="C262" s="96"/>
      <c r="D262" s="97"/>
      <c r="E262" s="95"/>
      <c r="F262" s="95"/>
      <c r="G262" s="95"/>
      <c r="H262" s="96"/>
      <c r="I262" s="97"/>
      <c r="J262" s="96"/>
      <c r="K262" s="97"/>
      <c r="L262" s="95"/>
      <c r="M262" s="98"/>
    </row>
    <row r="263" spans="1:13" ht="12.75">
      <c r="A263" s="94"/>
      <c r="B263" s="95"/>
      <c r="C263" s="96"/>
      <c r="D263" s="97"/>
      <c r="E263" s="95"/>
      <c r="F263" s="95"/>
      <c r="G263" s="95"/>
      <c r="H263" s="96"/>
      <c r="I263" s="97"/>
      <c r="J263" s="96"/>
      <c r="K263" s="97"/>
      <c r="L263" s="95"/>
      <c r="M263" s="98"/>
    </row>
    <row r="264" spans="1:13" ht="12.75">
      <c r="A264" s="94"/>
      <c r="B264" s="95"/>
      <c r="C264" s="96"/>
      <c r="D264" s="97"/>
      <c r="E264" s="95"/>
      <c r="F264" s="95"/>
      <c r="G264" s="95"/>
      <c r="H264" s="96"/>
      <c r="I264" s="97"/>
      <c r="J264" s="96"/>
      <c r="K264" s="97"/>
      <c r="L264" s="95"/>
      <c r="M264" s="98"/>
    </row>
    <row r="265" spans="1:13" ht="12.75">
      <c r="A265" s="94"/>
      <c r="B265" s="95"/>
      <c r="C265" s="96"/>
      <c r="D265" s="97"/>
      <c r="E265" s="95"/>
      <c r="F265" s="95"/>
      <c r="G265" s="95"/>
      <c r="H265" s="96"/>
      <c r="I265" s="97"/>
      <c r="J265" s="96"/>
      <c r="K265" s="97"/>
      <c r="L265" s="95"/>
      <c r="M265" s="98"/>
    </row>
    <row r="266" spans="1:13" ht="13.5" thickBot="1">
      <c r="A266" s="84"/>
      <c r="B266" s="82"/>
      <c r="C266" s="83"/>
      <c r="D266" s="81"/>
      <c r="E266" s="82"/>
      <c r="F266" s="82"/>
      <c r="G266" s="82"/>
      <c r="H266" s="83"/>
      <c r="I266" s="81"/>
      <c r="J266" s="83"/>
      <c r="K266" s="81"/>
      <c r="L266" s="82"/>
      <c r="M266" s="114"/>
    </row>
    <row r="267" ht="13.5" thickBot="1"/>
    <row r="268" spans="1:13" ht="12.75">
      <c r="A268" s="115"/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7"/>
    </row>
    <row r="269" spans="1:13" ht="35.25" customHeight="1">
      <c r="A269" s="78"/>
      <c r="B269" s="79"/>
      <c r="C269" s="79"/>
      <c r="D269" s="79"/>
      <c r="E269" s="80"/>
      <c r="F269" s="135"/>
      <c r="G269" s="136"/>
      <c r="H269" s="136"/>
      <c r="I269" s="136"/>
      <c r="J269" s="136"/>
      <c r="K269" s="136"/>
      <c r="L269" s="136"/>
      <c r="M269" s="137"/>
    </row>
    <row r="270" spans="1:13" ht="12.75" customHeight="1">
      <c r="A270" s="69"/>
      <c r="B270" s="70"/>
      <c r="C270" s="70"/>
      <c r="D270" s="71"/>
      <c r="E270" s="171"/>
      <c r="F270" s="172"/>
      <c r="G270" s="172"/>
      <c r="H270" s="172"/>
      <c r="I270" s="172"/>
      <c r="J270" s="172"/>
      <c r="K270" s="172"/>
      <c r="L270" s="172"/>
      <c r="M270" s="173"/>
    </row>
    <row r="271" spans="1:13" ht="12.75">
      <c r="A271" s="72"/>
      <c r="B271" s="73"/>
      <c r="C271" s="73"/>
      <c r="D271" s="74"/>
      <c r="E271" s="174"/>
      <c r="F271" s="175"/>
      <c r="G271" s="175"/>
      <c r="H271" s="175"/>
      <c r="I271" s="175"/>
      <c r="J271" s="175"/>
      <c r="K271" s="175"/>
      <c r="L271" s="175"/>
      <c r="M271" s="176"/>
    </row>
    <row r="272" spans="1:13" ht="12.75">
      <c r="A272" s="72"/>
      <c r="B272" s="73"/>
      <c r="C272" s="73"/>
      <c r="D272" s="74"/>
      <c r="E272" s="174"/>
      <c r="F272" s="175"/>
      <c r="G272" s="175"/>
      <c r="H272" s="175"/>
      <c r="I272" s="175"/>
      <c r="J272" s="175"/>
      <c r="K272" s="175"/>
      <c r="L272" s="175"/>
      <c r="M272" s="176"/>
    </row>
    <row r="273" spans="1:13" ht="12.75">
      <c r="A273" s="72"/>
      <c r="B273" s="73"/>
      <c r="C273" s="73"/>
      <c r="D273" s="74"/>
      <c r="E273" s="174"/>
      <c r="F273" s="175"/>
      <c r="G273" s="175"/>
      <c r="H273" s="175"/>
      <c r="I273" s="175"/>
      <c r="J273" s="175"/>
      <c r="K273" s="175"/>
      <c r="L273" s="175"/>
      <c r="M273" s="176"/>
    </row>
    <row r="274" spans="1:13" ht="12.75">
      <c r="A274" s="72"/>
      <c r="B274" s="73"/>
      <c r="C274" s="73"/>
      <c r="D274" s="74"/>
      <c r="E274" s="174"/>
      <c r="F274" s="175"/>
      <c r="G274" s="175"/>
      <c r="H274" s="175"/>
      <c r="I274" s="175"/>
      <c r="J274" s="175"/>
      <c r="K274" s="175"/>
      <c r="L274" s="175"/>
      <c r="M274" s="176"/>
    </row>
    <row r="275" spans="1:13" ht="12.75">
      <c r="A275" s="75"/>
      <c r="B275" s="76"/>
      <c r="C275" s="76"/>
      <c r="D275" s="77"/>
      <c r="E275" s="177"/>
      <c r="F275" s="178"/>
      <c r="G275" s="178"/>
      <c r="H275" s="178"/>
      <c r="I275" s="178"/>
      <c r="J275" s="178"/>
      <c r="K275" s="178"/>
      <c r="L275" s="178"/>
      <c r="M275" s="179"/>
    </row>
    <row r="276" spans="1:13" ht="15.75">
      <c r="A276" s="88"/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90"/>
    </row>
    <row r="277" spans="1:13" ht="15">
      <c r="A277" s="102"/>
      <c r="B277" s="100"/>
      <c r="C277" s="101"/>
      <c r="D277" s="99"/>
      <c r="E277" s="100"/>
      <c r="F277" s="100"/>
      <c r="G277" s="100"/>
      <c r="H277" s="101"/>
      <c r="I277" s="99"/>
      <c r="J277" s="100"/>
      <c r="K277" s="100"/>
      <c r="L277" s="100"/>
      <c r="M277" s="112"/>
    </row>
    <row r="278" spans="1:13" ht="12.75">
      <c r="A278" s="124"/>
      <c r="B278" s="125"/>
      <c r="C278" s="126"/>
      <c r="D278" s="118"/>
      <c r="E278" s="93"/>
      <c r="F278" s="119"/>
      <c r="G278" s="79"/>
      <c r="H278" s="80"/>
      <c r="I278" s="118"/>
      <c r="J278" s="93"/>
      <c r="K278" s="119"/>
      <c r="L278" s="79"/>
      <c r="M278" s="134"/>
    </row>
    <row r="279" spans="1:13" ht="12.75">
      <c r="A279" s="127"/>
      <c r="B279" s="128"/>
      <c r="C279" s="129"/>
      <c r="D279" s="67"/>
      <c r="E279" s="68"/>
      <c r="F279" s="149"/>
      <c r="G279" s="150"/>
      <c r="H279" s="162"/>
      <c r="I279" s="67"/>
      <c r="J279" s="68"/>
      <c r="K279" s="149"/>
      <c r="L279" s="150"/>
      <c r="M279" s="151"/>
    </row>
    <row r="280" spans="1:13" ht="12.75">
      <c r="A280" s="130"/>
      <c r="B280" s="131"/>
      <c r="C280" s="132"/>
      <c r="D280" s="67"/>
      <c r="E280" s="68"/>
      <c r="F280" s="149"/>
      <c r="G280" s="150"/>
      <c r="H280" s="162"/>
      <c r="I280" s="67"/>
      <c r="J280" s="68"/>
      <c r="K280" s="149"/>
      <c r="L280" s="150"/>
      <c r="M280" s="151"/>
    </row>
    <row r="281" spans="1:36" s="31" customFormat="1" ht="29.25" customHeight="1">
      <c r="A281" s="58"/>
      <c r="B281" s="60"/>
      <c r="C281" s="60"/>
      <c r="D281" s="60"/>
      <c r="E281" s="59"/>
      <c r="F281" s="58"/>
      <c r="G281" s="59"/>
      <c r="H281" s="32"/>
      <c r="I281" s="58"/>
      <c r="J281" s="60"/>
      <c r="K281" s="59"/>
      <c r="L281" s="62"/>
      <c r="M281" s="63"/>
      <c r="N281" s="34"/>
      <c r="O281" s="34"/>
      <c r="P281" s="34"/>
      <c r="Q281" s="61"/>
      <c r="R281" s="61"/>
      <c r="S281" s="35"/>
      <c r="T281" s="61"/>
      <c r="U281" s="61"/>
      <c r="V281" s="35"/>
      <c r="W281" s="36"/>
      <c r="X281" s="37"/>
      <c r="Y281" s="28"/>
      <c r="Z281" s="28"/>
      <c r="AA281" s="28"/>
      <c r="AB281" s="28"/>
      <c r="AC281" s="28"/>
      <c r="AD281" s="29">
        <f>IF(K277="X",5,(IF(M277="X",3,(IF(O277="X",1,0)))))</f>
        <v>0</v>
      </c>
      <c r="AE281" s="29">
        <f>IF(K279="X",5,(IF(M279="X",3,(IF(O279="X",1,0)))))</f>
        <v>0</v>
      </c>
      <c r="AF281" s="29">
        <f>IF(Q278="X",5,(IF(S278="X",3,(IF(U278="X",1,0)))))</f>
        <v>0</v>
      </c>
      <c r="AG281" s="29">
        <f>IF(Q280="X",1,(IF(S280="X",3,(IF(U280="X",5,0)))))</f>
        <v>0</v>
      </c>
      <c r="AH281" s="30"/>
      <c r="AI281" s="30"/>
      <c r="AJ281" s="31">
        <f>PRODUCT(AD281:AG281)</f>
        <v>0</v>
      </c>
    </row>
    <row r="282" spans="1:13" ht="15" customHeight="1" hidden="1">
      <c r="A282" s="88"/>
      <c r="B282" s="89"/>
      <c r="C282" s="89"/>
      <c r="D282" s="160"/>
      <c r="E282" s="161"/>
      <c r="F282" s="89"/>
      <c r="G282" s="89"/>
      <c r="H282" s="89"/>
      <c r="I282" s="89"/>
      <c r="J282" s="160"/>
      <c r="K282" s="161"/>
      <c r="L282" s="89"/>
      <c r="M282" s="90"/>
    </row>
    <row r="283" spans="1:13" ht="12.75" customHeight="1" hidden="1">
      <c r="A283" s="94"/>
      <c r="B283" s="95"/>
      <c r="C283" s="95"/>
      <c r="D283" s="96"/>
      <c r="E283" s="97"/>
      <c r="F283" s="95"/>
      <c r="G283" s="95"/>
      <c r="H283" s="95"/>
      <c r="I283" s="95"/>
      <c r="J283" s="96"/>
      <c r="K283" s="152"/>
      <c r="L283" s="153"/>
      <c r="M283" s="154"/>
    </row>
    <row r="284" spans="1:13" ht="12.75" customHeight="1" hidden="1">
      <c r="A284" s="94"/>
      <c r="B284" s="95"/>
      <c r="C284" s="95"/>
      <c r="D284" s="96"/>
      <c r="E284" s="97"/>
      <c r="F284" s="95"/>
      <c r="G284" s="95"/>
      <c r="H284" s="95"/>
      <c r="I284" s="95"/>
      <c r="J284" s="96"/>
      <c r="K284" s="152"/>
      <c r="L284" s="153"/>
      <c r="M284" s="154"/>
    </row>
    <row r="285" spans="1:13" ht="12.75" customHeight="1" hidden="1">
      <c r="A285" s="94"/>
      <c r="B285" s="95"/>
      <c r="C285" s="95"/>
      <c r="D285" s="96"/>
      <c r="E285" s="97"/>
      <c r="F285" s="95"/>
      <c r="G285" s="95"/>
      <c r="H285" s="95"/>
      <c r="I285" s="95"/>
      <c r="J285" s="96"/>
      <c r="K285" s="152"/>
      <c r="L285" s="153"/>
      <c r="M285" s="154"/>
    </row>
    <row r="286" spans="1:13" ht="15.75">
      <c r="A286" s="88"/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90"/>
    </row>
    <row r="287" spans="1:13" ht="15">
      <c r="A287" s="102"/>
      <c r="B287" s="100"/>
      <c r="C287" s="100"/>
      <c r="D287" s="100"/>
      <c r="E287" s="100"/>
      <c r="F287" s="100"/>
      <c r="G287" s="100"/>
      <c r="H287" s="101"/>
      <c r="I287" s="99"/>
      <c r="J287" s="100"/>
      <c r="K287" s="100"/>
      <c r="L287" s="100"/>
      <c r="M287" s="112"/>
    </row>
    <row r="288" spans="1:13" ht="41.25" customHeight="1">
      <c r="A288" s="163"/>
      <c r="B288" s="86"/>
      <c r="C288" s="86"/>
      <c r="D288" s="86"/>
      <c r="E288" s="86"/>
      <c r="F288" s="86"/>
      <c r="G288" s="86"/>
      <c r="H288" s="164"/>
      <c r="I288" s="165"/>
      <c r="J288" s="166"/>
      <c r="K288" s="166"/>
      <c r="L288" s="166"/>
      <c r="M288" s="167"/>
    </row>
    <row r="289" spans="1:13" ht="26.25" customHeight="1">
      <c r="A289" s="163"/>
      <c r="B289" s="86"/>
      <c r="C289" s="86"/>
      <c r="D289" s="86"/>
      <c r="E289" s="86"/>
      <c r="F289" s="86"/>
      <c r="G289" s="86"/>
      <c r="H289" s="164"/>
      <c r="I289" s="85"/>
      <c r="J289" s="86"/>
      <c r="K289" s="86"/>
      <c r="L289" s="86"/>
      <c r="M289" s="87"/>
    </row>
    <row r="290" spans="1:13" ht="24.75" customHeight="1">
      <c r="A290" s="163"/>
      <c r="B290" s="86"/>
      <c r="C290" s="86"/>
      <c r="D290" s="86"/>
      <c r="E290" s="86"/>
      <c r="F290" s="86"/>
      <c r="G290" s="86"/>
      <c r="H290" s="164"/>
      <c r="I290" s="85"/>
      <c r="J290" s="86"/>
      <c r="K290" s="86"/>
      <c r="L290" s="86"/>
      <c r="M290" s="87"/>
    </row>
    <row r="291" spans="1:13" ht="12.75">
      <c r="A291" s="163"/>
      <c r="B291" s="86"/>
      <c r="C291" s="86"/>
      <c r="D291" s="86"/>
      <c r="E291" s="86"/>
      <c r="F291" s="86"/>
      <c r="G291" s="86"/>
      <c r="H291" s="164"/>
      <c r="I291" s="168"/>
      <c r="J291" s="169"/>
      <c r="K291" s="169"/>
      <c r="L291" s="169"/>
      <c r="M291" s="170"/>
    </row>
    <row r="292" spans="1:13" ht="12.75">
      <c r="A292" s="158"/>
      <c r="B292" s="122"/>
      <c r="C292" s="122"/>
      <c r="D292" s="122"/>
      <c r="E292" s="122"/>
      <c r="F292" s="122"/>
      <c r="G292" s="122"/>
      <c r="H292" s="159"/>
      <c r="I292" s="121"/>
      <c r="J292" s="122"/>
      <c r="K292" s="122"/>
      <c r="L292" s="122"/>
      <c r="M292" s="123"/>
    </row>
    <row r="293" spans="1:13" ht="15.75">
      <c r="A293" s="88"/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90"/>
    </row>
    <row r="294" spans="1:13" ht="40.5" customHeight="1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4"/>
    </row>
    <row r="295" spans="1:13" ht="12.75">
      <c r="A295" s="9"/>
      <c r="B295" s="56"/>
      <c r="C295" s="7"/>
      <c r="D295" s="7"/>
      <c r="E295" s="7"/>
      <c r="F295" s="56"/>
      <c r="G295" s="7"/>
      <c r="H295" s="7"/>
      <c r="I295" s="7"/>
      <c r="J295" s="7"/>
      <c r="K295" s="7"/>
      <c r="L295" s="7"/>
      <c r="M295" s="8"/>
    </row>
    <row r="296" spans="1:13" ht="12.75">
      <c r="A296" s="9"/>
      <c r="B296" s="7"/>
      <c r="C296" s="7"/>
      <c r="D296" s="7"/>
      <c r="E296" s="7"/>
      <c r="F296" s="56"/>
      <c r="G296" s="56"/>
      <c r="H296" s="56"/>
      <c r="I296" s="56"/>
      <c r="J296" s="56"/>
      <c r="K296" s="7"/>
      <c r="L296" s="7"/>
      <c r="M296" s="8"/>
    </row>
    <row r="297" spans="1:13" ht="12.75">
      <c r="A297" s="9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8"/>
    </row>
    <row r="298" spans="1:13" ht="12.75">
      <c r="A298" s="9"/>
      <c r="B298" s="7"/>
      <c r="C298" s="7"/>
      <c r="D298" s="7"/>
      <c r="E298" s="7"/>
      <c r="F298" s="56"/>
      <c r="G298" s="56"/>
      <c r="H298" s="56"/>
      <c r="I298" s="56"/>
      <c r="J298" s="56"/>
      <c r="K298" s="56"/>
      <c r="L298" s="56"/>
      <c r="M298" s="57"/>
    </row>
    <row r="299" spans="1:13" ht="12.75">
      <c r="A299" s="9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8"/>
    </row>
    <row r="300" spans="1:13" ht="12.75">
      <c r="A300" s="9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8"/>
    </row>
    <row r="301" spans="1:13" ht="12.75">
      <c r="A301" s="9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8"/>
    </row>
    <row r="302" spans="1:13" ht="15.75">
      <c r="A302" s="88"/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90"/>
    </row>
    <row r="303" spans="1:13" ht="12.75">
      <c r="A303" s="91"/>
      <c r="B303" s="92"/>
      <c r="C303" s="93"/>
      <c r="D303" s="118"/>
      <c r="E303" s="92"/>
      <c r="F303" s="92"/>
      <c r="G303" s="92"/>
      <c r="H303" s="93"/>
      <c r="I303" s="118"/>
      <c r="J303" s="93"/>
      <c r="K303" s="118"/>
      <c r="L303" s="92"/>
      <c r="M303" s="120"/>
    </row>
    <row r="304" spans="1:13" ht="12.75">
      <c r="A304" s="94"/>
      <c r="B304" s="95"/>
      <c r="C304" s="96"/>
      <c r="D304" s="97"/>
      <c r="E304" s="95"/>
      <c r="F304" s="95"/>
      <c r="G304" s="95"/>
      <c r="H304" s="96"/>
      <c r="I304" s="147"/>
      <c r="J304" s="148"/>
      <c r="K304" s="97"/>
      <c r="L304" s="95"/>
      <c r="M304" s="98"/>
    </row>
    <row r="305" spans="1:13" ht="12.75">
      <c r="A305" s="155"/>
      <c r="B305" s="156"/>
      <c r="C305" s="157"/>
      <c r="D305" s="97"/>
      <c r="E305" s="95"/>
      <c r="F305" s="95"/>
      <c r="G305" s="95"/>
      <c r="H305" s="96"/>
      <c r="I305" s="147"/>
      <c r="J305" s="148"/>
      <c r="K305" s="97"/>
      <c r="L305" s="95"/>
      <c r="M305" s="98"/>
    </row>
    <row r="306" spans="1:13" ht="12.75">
      <c r="A306" s="94"/>
      <c r="B306" s="95"/>
      <c r="C306" s="96"/>
      <c r="D306" s="97"/>
      <c r="E306" s="95"/>
      <c r="F306" s="95"/>
      <c r="G306" s="95"/>
      <c r="H306" s="96"/>
      <c r="I306" s="97"/>
      <c r="J306" s="96"/>
      <c r="K306" s="97"/>
      <c r="L306" s="95"/>
      <c r="M306" s="98"/>
    </row>
    <row r="307" spans="1:13" ht="12.75">
      <c r="A307" s="94"/>
      <c r="B307" s="95"/>
      <c r="C307" s="96"/>
      <c r="D307" s="97"/>
      <c r="E307" s="95"/>
      <c r="F307" s="95"/>
      <c r="G307" s="95"/>
      <c r="H307" s="96"/>
      <c r="I307" s="97"/>
      <c r="J307" s="96"/>
      <c r="K307" s="97"/>
      <c r="L307" s="95"/>
      <c r="M307" s="98"/>
    </row>
    <row r="308" spans="1:13" ht="12.75">
      <c r="A308" s="94"/>
      <c r="B308" s="95"/>
      <c r="C308" s="96"/>
      <c r="D308" s="97"/>
      <c r="E308" s="95"/>
      <c r="F308" s="95"/>
      <c r="G308" s="95"/>
      <c r="H308" s="96"/>
      <c r="I308" s="97"/>
      <c r="J308" s="96"/>
      <c r="K308" s="97"/>
      <c r="L308" s="95"/>
      <c r="M308" s="98"/>
    </row>
    <row r="309" spans="1:13" ht="12.75">
      <c r="A309" s="94"/>
      <c r="B309" s="95"/>
      <c r="C309" s="96"/>
      <c r="D309" s="97"/>
      <c r="E309" s="95"/>
      <c r="F309" s="95"/>
      <c r="G309" s="95"/>
      <c r="H309" s="96"/>
      <c r="I309" s="97"/>
      <c r="J309" s="96"/>
      <c r="K309" s="97"/>
      <c r="L309" s="95"/>
      <c r="M309" s="98"/>
    </row>
    <row r="310" spans="1:13" ht="13.5" thickBot="1">
      <c r="A310" s="84"/>
      <c r="B310" s="82"/>
      <c r="C310" s="83"/>
      <c r="D310" s="81"/>
      <c r="E310" s="82"/>
      <c r="F310" s="82"/>
      <c r="G310" s="82"/>
      <c r="H310" s="83"/>
      <c r="I310" s="81"/>
      <c r="J310" s="83"/>
      <c r="K310" s="81"/>
      <c r="L310" s="82"/>
      <c r="M310" s="114"/>
    </row>
    <row r="311" ht="13.5" thickBot="1"/>
    <row r="312" spans="1:13" ht="12.75">
      <c r="A312" s="115"/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7"/>
    </row>
    <row r="313" spans="1:13" ht="48" customHeight="1">
      <c r="A313" s="78"/>
      <c r="B313" s="79"/>
      <c r="C313" s="79"/>
      <c r="D313" s="79"/>
      <c r="E313" s="80"/>
      <c r="F313" s="85"/>
      <c r="G313" s="86"/>
      <c r="H313" s="86"/>
      <c r="I313" s="86"/>
      <c r="J313" s="86"/>
      <c r="K313" s="86"/>
      <c r="L313" s="86"/>
      <c r="M313" s="87"/>
    </row>
    <row r="314" spans="1:13" ht="12.75">
      <c r="A314" s="69"/>
      <c r="B314" s="70"/>
      <c r="C314" s="70"/>
      <c r="D314" s="71"/>
      <c r="E314" s="103"/>
      <c r="F314" s="104"/>
      <c r="G314" s="104"/>
      <c r="H314" s="104"/>
      <c r="I314" s="104"/>
      <c r="J314" s="104"/>
      <c r="K314" s="104"/>
      <c r="L314" s="104"/>
      <c r="M314" s="105"/>
    </row>
    <row r="315" spans="1:13" ht="12.75">
      <c r="A315" s="72"/>
      <c r="B315" s="73"/>
      <c r="C315" s="73"/>
      <c r="D315" s="74"/>
      <c r="E315" s="106"/>
      <c r="F315" s="107"/>
      <c r="G315" s="107"/>
      <c r="H315" s="107"/>
      <c r="I315" s="107"/>
      <c r="J315" s="107"/>
      <c r="K315" s="107"/>
      <c r="L315" s="107"/>
      <c r="M315" s="108"/>
    </row>
    <row r="316" spans="1:13" ht="12.75">
      <c r="A316" s="72"/>
      <c r="B316" s="73"/>
      <c r="C316" s="73"/>
      <c r="D316" s="74"/>
      <c r="E316" s="106"/>
      <c r="F316" s="107"/>
      <c r="G316" s="107"/>
      <c r="H316" s="107"/>
      <c r="I316" s="107"/>
      <c r="J316" s="107"/>
      <c r="K316" s="107"/>
      <c r="L316" s="107"/>
      <c r="M316" s="108"/>
    </row>
    <row r="317" spans="1:13" ht="12.75">
      <c r="A317" s="72"/>
      <c r="B317" s="73"/>
      <c r="C317" s="73"/>
      <c r="D317" s="74"/>
      <c r="E317" s="106"/>
      <c r="F317" s="107"/>
      <c r="G317" s="107"/>
      <c r="H317" s="107"/>
      <c r="I317" s="107"/>
      <c r="J317" s="107"/>
      <c r="K317" s="107"/>
      <c r="L317" s="107"/>
      <c r="M317" s="108"/>
    </row>
    <row r="318" spans="1:13" ht="12.75">
      <c r="A318" s="72"/>
      <c r="B318" s="73"/>
      <c r="C318" s="73"/>
      <c r="D318" s="74"/>
      <c r="E318" s="106"/>
      <c r="F318" s="107"/>
      <c r="G318" s="107"/>
      <c r="H318" s="107"/>
      <c r="I318" s="107"/>
      <c r="J318" s="107"/>
      <c r="K318" s="107"/>
      <c r="L318" s="107"/>
      <c r="M318" s="108"/>
    </row>
    <row r="319" spans="1:13" ht="12.75">
      <c r="A319" s="75"/>
      <c r="B319" s="76"/>
      <c r="C319" s="76"/>
      <c r="D319" s="77"/>
      <c r="E319" s="109"/>
      <c r="F319" s="110"/>
      <c r="G319" s="110"/>
      <c r="H319" s="110"/>
      <c r="I319" s="110"/>
      <c r="J319" s="110"/>
      <c r="K319" s="110"/>
      <c r="L319" s="110"/>
      <c r="M319" s="111"/>
    </row>
    <row r="320" spans="1:13" ht="15.75">
      <c r="A320" s="88"/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90"/>
    </row>
    <row r="321" spans="1:13" ht="15">
      <c r="A321" s="102"/>
      <c r="B321" s="100"/>
      <c r="C321" s="101"/>
      <c r="D321" s="99"/>
      <c r="E321" s="100"/>
      <c r="F321" s="100"/>
      <c r="G321" s="100"/>
      <c r="H321" s="101"/>
      <c r="I321" s="99"/>
      <c r="J321" s="100"/>
      <c r="K321" s="100"/>
      <c r="L321" s="100"/>
      <c r="M321" s="112"/>
    </row>
    <row r="322" spans="1:13" ht="12.75">
      <c r="A322" s="124"/>
      <c r="B322" s="125"/>
      <c r="C322" s="126"/>
      <c r="D322" s="118"/>
      <c r="E322" s="93"/>
      <c r="F322" s="119"/>
      <c r="G322" s="79"/>
      <c r="H322" s="80"/>
      <c r="I322" s="118"/>
      <c r="J322" s="93"/>
      <c r="K322" s="119"/>
      <c r="L322" s="79"/>
      <c r="M322" s="134"/>
    </row>
    <row r="323" spans="1:13" ht="12.75">
      <c r="A323" s="127"/>
      <c r="B323" s="128"/>
      <c r="C323" s="129"/>
      <c r="D323" s="67"/>
      <c r="E323" s="68"/>
      <c r="F323" s="149"/>
      <c r="G323" s="150"/>
      <c r="H323" s="162"/>
      <c r="I323" s="67"/>
      <c r="J323" s="68"/>
      <c r="K323" s="149"/>
      <c r="L323" s="150"/>
      <c r="M323" s="151"/>
    </row>
    <row r="324" spans="1:13" ht="12.75">
      <c r="A324" s="130"/>
      <c r="B324" s="131"/>
      <c r="C324" s="132"/>
      <c r="D324" s="67"/>
      <c r="E324" s="68"/>
      <c r="F324" s="149"/>
      <c r="G324" s="150"/>
      <c r="H324" s="162"/>
      <c r="I324" s="67"/>
      <c r="J324" s="68"/>
      <c r="K324" s="149"/>
      <c r="L324" s="150"/>
      <c r="M324" s="151"/>
    </row>
    <row r="325" spans="1:36" s="31" customFormat="1" ht="29.25" customHeight="1">
      <c r="A325" s="58"/>
      <c r="B325" s="60"/>
      <c r="C325" s="60"/>
      <c r="D325" s="60"/>
      <c r="E325" s="59"/>
      <c r="F325" s="58"/>
      <c r="G325" s="59"/>
      <c r="H325" s="32"/>
      <c r="I325" s="58"/>
      <c r="J325" s="60"/>
      <c r="K325" s="59"/>
      <c r="L325" s="62"/>
      <c r="M325" s="63"/>
      <c r="N325" s="34"/>
      <c r="O325" s="34"/>
      <c r="P325" s="34"/>
      <c r="Q325" s="61"/>
      <c r="R325" s="61"/>
      <c r="S325" s="35"/>
      <c r="T325" s="61"/>
      <c r="U325" s="61"/>
      <c r="V325" s="35"/>
      <c r="W325" s="36"/>
      <c r="X325" s="37"/>
      <c r="Y325" s="28"/>
      <c r="Z325" s="28"/>
      <c r="AA325" s="28"/>
      <c r="AB325" s="28"/>
      <c r="AC325" s="28"/>
      <c r="AD325" s="29">
        <f>IF(K321="X",5,(IF(M321="X",3,(IF(O321="X",1,0)))))</f>
        <v>0</v>
      </c>
      <c r="AE325" s="29">
        <f>IF(K323="X",5,(IF(M323="X",3,(IF(O323="X",1,0)))))</f>
        <v>0</v>
      </c>
      <c r="AF325" s="29">
        <f>IF(Q322="X",5,(IF(S322="X",3,(IF(U322="X",1,0)))))</f>
        <v>0</v>
      </c>
      <c r="AG325" s="29">
        <f>IF(Q324="X",1,(IF(S324="X",3,(IF(U324="X",5,0)))))</f>
        <v>0</v>
      </c>
      <c r="AH325" s="30"/>
      <c r="AI325" s="30"/>
      <c r="AJ325" s="31">
        <f>PRODUCT(AD325:AG325)</f>
        <v>0</v>
      </c>
    </row>
    <row r="326" spans="1:13" ht="15" customHeight="1" hidden="1">
      <c r="A326" s="88"/>
      <c r="B326" s="89"/>
      <c r="C326" s="89"/>
      <c r="D326" s="160"/>
      <c r="E326" s="161"/>
      <c r="F326" s="89"/>
      <c r="G326" s="89"/>
      <c r="H326" s="89"/>
      <c r="I326" s="89"/>
      <c r="J326" s="160"/>
      <c r="K326" s="161"/>
      <c r="L326" s="89"/>
      <c r="M326" s="90"/>
    </row>
    <row r="327" spans="1:13" ht="12.75" customHeight="1" hidden="1">
      <c r="A327" s="94"/>
      <c r="B327" s="95"/>
      <c r="C327" s="95"/>
      <c r="D327" s="96"/>
      <c r="E327" s="97"/>
      <c r="F327" s="95"/>
      <c r="G327" s="95"/>
      <c r="H327" s="95"/>
      <c r="I327" s="95"/>
      <c r="J327" s="96"/>
      <c r="K327" s="152"/>
      <c r="L327" s="153"/>
      <c r="M327" s="154"/>
    </row>
    <row r="328" spans="1:13" ht="12.75" customHeight="1" hidden="1">
      <c r="A328" s="94"/>
      <c r="B328" s="95"/>
      <c r="C328" s="95"/>
      <c r="D328" s="96"/>
      <c r="E328" s="97"/>
      <c r="F328" s="95"/>
      <c r="G328" s="95"/>
      <c r="H328" s="95"/>
      <c r="I328" s="95"/>
      <c r="J328" s="96"/>
      <c r="K328" s="152"/>
      <c r="L328" s="153"/>
      <c r="M328" s="154"/>
    </row>
    <row r="329" spans="1:13" ht="12.75" customHeight="1" hidden="1">
      <c r="A329" s="94"/>
      <c r="B329" s="95"/>
      <c r="C329" s="95"/>
      <c r="D329" s="96"/>
      <c r="E329" s="97"/>
      <c r="F329" s="95"/>
      <c r="G329" s="95"/>
      <c r="H329" s="95"/>
      <c r="I329" s="95"/>
      <c r="J329" s="96"/>
      <c r="K329" s="152"/>
      <c r="L329" s="153"/>
      <c r="M329" s="154"/>
    </row>
    <row r="330" spans="1:13" ht="15.75">
      <c r="A330" s="88"/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90"/>
    </row>
    <row r="331" spans="1:13" ht="15">
      <c r="A331" s="102"/>
      <c r="B331" s="100"/>
      <c r="C331" s="100"/>
      <c r="D331" s="100"/>
      <c r="E331" s="100"/>
      <c r="F331" s="100"/>
      <c r="G331" s="100"/>
      <c r="H331" s="101"/>
      <c r="I331" s="99"/>
      <c r="J331" s="100"/>
      <c r="K331" s="100"/>
      <c r="L331" s="100"/>
      <c r="M331" s="112"/>
    </row>
    <row r="332" spans="1:13" ht="12.75">
      <c r="A332" s="158"/>
      <c r="B332" s="122"/>
      <c r="C332" s="122"/>
      <c r="D332" s="122"/>
      <c r="E332" s="122"/>
      <c r="F332" s="122"/>
      <c r="G332" s="122"/>
      <c r="H332" s="159"/>
      <c r="I332" s="135"/>
      <c r="J332" s="136"/>
      <c r="K332" s="136"/>
      <c r="L332" s="136"/>
      <c r="M332" s="137"/>
    </row>
    <row r="333" spans="1:13" ht="12.75">
      <c r="A333" s="158"/>
      <c r="B333" s="122"/>
      <c r="C333" s="122"/>
      <c r="D333" s="122"/>
      <c r="E333" s="122"/>
      <c r="F333" s="122"/>
      <c r="G333" s="122"/>
      <c r="H333" s="159"/>
      <c r="I333" s="135"/>
      <c r="J333" s="136"/>
      <c r="K333" s="136"/>
      <c r="L333" s="136"/>
      <c r="M333" s="137"/>
    </row>
    <row r="334" spans="1:13" ht="12.75">
      <c r="A334" s="158"/>
      <c r="B334" s="122"/>
      <c r="C334" s="122"/>
      <c r="D334" s="122"/>
      <c r="E334" s="122"/>
      <c r="F334" s="122"/>
      <c r="G334" s="122"/>
      <c r="H334" s="159"/>
      <c r="I334" s="121"/>
      <c r="J334" s="122"/>
      <c r="K334" s="122"/>
      <c r="L334" s="122"/>
      <c r="M334" s="123"/>
    </row>
    <row r="335" spans="1:13" ht="12.75">
      <c r="A335" s="158"/>
      <c r="B335" s="122"/>
      <c r="C335" s="122"/>
      <c r="D335" s="122"/>
      <c r="E335" s="122"/>
      <c r="F335" s="122"/>
      <c r="G335" s="122"/>
      <c r="H335" s="159"/>
      <c r="I335" s="121"/>
      <c r="J335" s="122"/>
      <c r="K335" s="122"/>
      <c r="L335" s="122"/>
      <c r="M335" s="123"/>
    </row>
    <row r="336" spans="1:13" ht="12.75">
      <c r="A336" s="158"/>
      <c r="B336" s="122"/>
      <c r="C336" s="122"/>
      <c r="D336" s="122"/>
      <c r="E336" s="122"/>
      <c r="F336" s="122"/>
      <c r="G336" s="122"/>
      <c r="H336" s="159"/>
      <c r="I336" s="121"/>
      <c r="J336" s="122"/>
      <c r="K336" s="122"/>
      <c r="L336" s="122"/>
      <c r="M336" s="123"/>
    </row>
    <row r="337" spans="1:13" ht="15.75">
      <c r="A337" s="88"/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90"/>
    </row>
    <row r="338" spans="1:13" ht="18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4"/>
    </row>
    <row r="339" spans="1:13" ht="12.75">
      <c r="A339" s="9"/>
      <c r="B339" s="7"/>
      <c r="C339" s="56"/>
      <c r="D339" s="56"/>
      <c r="E339" s="56"/>
      <c r="F339" s="56"/>
      <c r="G339" s="56"/>
      <c r="H339" s="7"/>
      <c r="I339" s="7"/>
      <c r="J339" s="7"/>
      <c r="K339" s="7"/>
      <c r="L339" s="7"/>
      <c r="M339" s="8"/>
    </row>
    <row r="340" spans="1:13" ht="12.75">
      <c r="A340" s="9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8"/>
    </row>
    <row r="341" spans="1:13" ht="12.75">
      <c r="A341" s="9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8"/>
    </row>
    <row r="342" spans="1:13" ht="12.75">
      <c r="A342" s="9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8"/>
    </row>
    <row r="343" spans="1:13" ht="12.75">
      <c r="A343" s="9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8"/>
    </row>
    <row r="344" spans="1:13" ht="12.75">
      <c r="A344" s="9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8"/>
    </row>
    <row r="345" spans="1:13" ht="12.75">
      <c r="A345" s="9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8"/>
    </row>
    <row r="346" spans="1:13" ht="15.75">
      <c r="A346" s="88"/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90"/>
    </row>
    <row r="347" spans="1:13" ht="12.75">
      <c r="A347" s="91"/>
      <c r="B347" s="92"/>
      <c r="C347" s="93"/>
      <c r="D347" s="118"/>
      <c r="E347" s="92"/>
      <c r="F347" s="92"/>
      <c r="G347" s="92"/>
      <c r="H347" s="93"/>
      <c r="I347" s="118"/>
      <c r="J347" s="93"/>
      <c r="K347" s="118"/>
      <c r="L347" s="92"/>
      <c r="M347" s="120"/>
    </row>
    <row r="348" spans="1:13" ht="12.75">
      <c r="A348" s="94"/>
      <c r="B348" s="95"/>
      <c r="C348" s="96"/>
      <c r="D348" s="97"/>
      <c r="E348" s="95"/>
      <c r="F348" s="95"/>
      <c r="G348" s="95"/>
      <c r="H348" s="96"/>
      <c r="I348" s="147"/>
      <c r="J348" s="148"/>
      <c r="K348" s="97"/>
      <c r="L348" s="95"/>
      <c r="M348" s="98"/>
    </row>
    <row r="349" spans="1:13" ht="12.75">
      <c r="A349" s="94"/>
      <c r="B349" s="95"/>
      <c r="C349" s="96"/>
      <c r="D349" s="97"/>
      <c r="E349" s="95"/>
      <c r="F349" s="95"/>
      <c r="G349" s="95"/>
      <c r="H349" s="96"/>
      <c r="I349" s="147"/>
      <c r="J349" s="148"/>
      <c r="K349" s="97"/>
      <c r="L349" s="95"/>
      <c r="M349" s="98"/>
    </row>
    <row r="350" spans="1:13" ht="12.75">
      <c r="A350" s="94"/>
      <c r="B350" s="95"/>
      <c r="C350" s="96"/>
      <c r="D350" s="97"/>
      <c r="E350" s="95"/>
      <c r="F350" s="95"/>
      <c r="G350" s="95"/>
      <c r="H350" s="96"/>
      <c r="I350" s="97"/>
      <c r="J350" s="96"/>
      <c r="K350" s="97"/>
      <c r="L350" s="95"/>
      <c r="M350" s="98"/>
    </row>
    <row r="351" spans="1:13" ht="12.75">
      <c r="A351" s="94"/>
      <c r="B351" s="95"/>
      <c r="C351" s="96"/>
      <c r="D351" s="97"/>
      <c r="E351" s="95"/>
      <c r="F351" s="95"/>
      <c r="G351" s="95"/>
      <c r="H351" s="96"/>
      <c r="I351" s="97"/>
      <c r="J351" s="96"/>
      <c r="K351" s="97"/>
      <c r="L351" s="95"/>
      <c r="M351" s="98"/>
    </row>
    <row r="352" spans="1:13" ht="12.75">
      <c r="A352" s="94"/>
      <c r="B352" s="95"/>
      <c r="C352" s="96"/>
      <c r="D352" s="97"/>
      <c r="E352" s="95"/>
      <c r="F352" s="95"/>
      <c r="G352" s="95"/>
      <c r="H352" s="96"/>
      <c r="I352" s="97"/>
      <c r="J352" s="96"/>
      <c r="K352" s="97"/>
      <c r="L352" s="95"/>
      <c r="M352" s="98"/>
    </row>
    <row r="353" spans="1:13" ht="12.75">
      <c r="A353" s="94"/>
      <c r="B353" s="95"/>
      <c r="C353" s="96"/>
      <c r="D353" s="97"/>
      <c r="E353" s="95"/>
      <c r="F353" s="95"/>
      <c r="G353" s="95"/>
      <c r="H353" s="96"/>
      <c r="I353" s="97"/>
      <c r="J353" s="96"/>
      <c r="K353" s="97"/>
      <c r="L353" s="95"/>
      <c r="M353" s="98"/>
    </row>
    <row r="354" spans="1:13" ht="13.5" thickBot="1">
      <c r="A354" s="84"/>
      <c r="B354" s="82"/>
      <c r="C354" s="83"/>
      <c r="D354" s="81"/>
      <c r="E354" s="82"/>
      <c r="F354" s="82"/>
      <c r="G354" s="82"/>
      <c r="H354" s="83"/>
      <c r="I354" s="81"/>
      <c r="J354" s="83"/>
      <c r="K354" s="81"/>
      <c r="L354" s="82"/>
      <c r="M354" s="114"/>
    </row>
    <row r="355" ht="13.5" thickBot="1"/>
    <row r="356" spans="1:13" ht="33.75" customHeight="1">
      <c r="A356" s="115"/>
      <c r="B356" s="116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7"/>
    </row>
    <row r="357" spans="1:13" ht="35.25" customHeight="1">
      <c r="A357" s="78"/>
      <c r="B357" s="79"/>
      <c r="C357" s="79"/>
      <c r="D357" s="79"/>
      <c r="E357" s="80"/>
      <c r="F357" s="121"/>
      <c r="G357" s="122"/>
      <c r="H357" s="122"/>
      <c r="I357" s="122"/>
      <c r="J357" s="122"/>
      <c r="K357" s="122"/>
      <c r="L357" s="122"/>
      <c r="M357" s="123"/>
    </row>
    <row r="358" spans="1:13" ht="12.75">
      <c r="A358" s="69"/>
      <c r="B358" s="70"/>
      <c r="C358" s="70"/>
      <c r="D358" s="71"/>
      <c r="E358" s="103"/>
      <c r="F358" s="104"/>
      <c r="G358" s="104"/>
      <c r="H358" s="104"/>
      <c r="I358" s="104"/>
      <c r="J358" s="104"/>
      <c r="K358" s="104"/>
      <c r="L358" s="104"/>
      <c r="M358" s="105"/>
    </row>
    <row r="359" spans="1:13" ht="12.75">
      <c r="A359" s="72"/>
      <c r="B359" s="73"/>
      <c r="C359" s="73"/>
      <c r="D359" s="74"/>
      <c r="E359" s="106"/>
      <c r="F359" s="107"/>
      <c r="G359" s="107"/>
      <c r="H359" s="107"/>
      <c r="I359" s="107"/>
      <c r="J359" s="107"/>
      <c r="K359" s="107"/>
      <c r="L359" s="107"/>
      <c r="M359" s="108"/>
    </row>
    <row r="360" spans="1:13" ht="12.75">
      <c r="A360" s="72"/>
      <c r="B360" s="73"/>
      <c r="C360" s="73"/>
      <c r="D360" s="74"/>
      <c r="E360" s="106"/>
      <c r="F360" s="107"/>
      <c r="G360" s="107"/>
      <c r="H360" s="107"/>
      <c r="I360" s="107"/>
      <c r="J360" s="107"/>
      <c r="K360" s="107"/>
      <c r="L360" s="107"/>
      <c r="M360" s="108"/>
    </row>
    <row r="361" spans="1:13" ht="12.75">
      <c r="A361" s="72"/>
      <c r="B361" s="73"/>
      <c r="C361" s="73"/>
      <c r="D361" s="74"/>
      <c r="E361" s="106"/>
      <c r="F361" s="107"/>
      <c r="G361" s="107"/>
      <c r="H361" s="107"/>
      <c r="I361" s="107"/>
      <c r="J361" s="107"/>
      <c r="K361" s="107"/>
      <c r="L361" s="107"/>
      <c r="M361" s="108"/>
    </row>
    <row r="362" spans="1:13" ht="12.75">
      <c r="A362" s="72"/>
      <c r="B362" s="73"/>
      <c r="C362" s="73"/>
      <c r="D362" s="74"/>
      <c r="E362" s="106"/>
      <c r="F362" s="107"/>
      <c r="G362" s="107"/>
      <c r="H362" s="107"/>
      <c r="I362" s="107"/>
      <c r="J362" s="107"/>
      <c r="K362" s="107"/>
      <c r="L362" s="107"/>
      <c r="M362" s="108"/>
    </row>
    <row r="363" spans="1:13" ht="12.75">
      <c r="A363" s="75"/>
      <c r="B363" s="76"/>
      <c r="C363" s="76"/>
      <c r="D363" s="77"/>
      <c r="E363" s="109"/>
      <c r="F363" s="110"/>
      <c r="G363" s="110"/>
      <c r="H363" s="110"/>
      <c r="I363" s="110"/>
      <c r="J363" s="110"/>
      <c r="K363" s="110"/>
      <c r="L363" s="110"/>
      <c r="M363" s="111"/>
    </row>
    <row r="364" spans="1:13" ht="15.75">
      <c r="A364" s="88"/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90"/>
    </row>
    <row r="365" spans="1:13" ht="15">
      <c r="A365" s="102"/>
      <c r="B365" s="100"/>
      <c r="C365" s="101"/>
      <c r="D365" s="99"/>
      <c r="E365" s="100"/>
      <c r="F365" s="100"/>
      <c r="G365" s="100"/>
      <c r="H365" s="101"/>
      <c r="I365" s="99"/>
      <c r="J365" s="100"/>
      <c r="K365" s="100"/>
      <c r="L365" s="100"/>
      <c r="M365" s="112"/>
    </row>
    <row r="366" spans="1:13" ht="12.75">
      <c r="A366" s="124"/>
      <c r="B366" s="125"/>
      <c r="C366" s="126"/>
      <c r="D366" s="118"/>
      <c r="E366" s="93"/>
      <c r="F366" s="119"/>
      <c r="G366" s="79"/>
      <c r="H366" s="80"/>
      <c r="I366" s="118"/>
      <c r="J366" s="93"/>
      <c r="K366" s="119"/>
      <c r="L366" s="79"/>
      <c r="M366" s="134"/>
    </row>
    <row r="367" spans="1:13" ht="12.75">
      <c r="A367" s="127"/>
      <c r="B367" s="128"/>
      <c r="C367" s="129"/>
      <c r="D367" s="67"/>
      <c r="E367" s="68"/>
      <c r="F367" s="64"/>
      <c r="G367" s="65"/>
      <c r="H367" s="133"/>
      <c r="I367" s="67"/>
      <c r="J367" s="68"/>
      <c r="K367" s="64"/>
      <c r="L367" s="65"/>
      <c r="M367" s="66"/>
    </row>
    <row r="368" spans="1:13" ht="12.75">
      <c r="A368" s="130"/>
      <c r="B368" s="131"/>
      <c r="C368" s="132"/>
      <c r="D368" s="67"/>
      <c r="E368" s="68"/>
      <c r="F368" s="64"/>
      <c r="G368" s="65"/>
      <c r="H368" s="133"/>
      <c r="I368" s="67"/>
      <c r="J368" s="68"/>
      <c r="K368" s="64"/>
      <c r="L368" s="65"/>
      <c r="M368" s="66"/>
    </row>
    <row r="369" spans="1:36" s="31" customFormat="1" ht="29.25" customHeight="1">
      <c r="A369" s="58"/>
      <c r="B369" s="60"/>
      <c r="C369" s="60"/>
      <c r="D369" s="60"/>
      <c r="E369" s="59"/>
      <c r="F369" s="58"/>
      <c r="G369" s="59"/>
      <c r="H369" s="32"/>
      <c r="I369" s="58"/>
      <c r="J369" s="60"/>
      <c r="K369" s="59"/>
      <c r="L369" s="62"/>
      <c r="M369" s="63"/>
      <c r="N369" s="34"/>
      <c r="O369" s="34"/>
      <c r="P369" s="34"/>
      <c r="Q369" s="61"/>
      <c r="R369" s="61"/>
      <c r="S369" s="35"/>
      <c r="T369" s="61"/>
      <c r="U369" s="61"/>
      <c r="V369" s="35"/>
      <c r="W369" s="36"/>
      <c r="X369" s="37"/>
      <c r="Y369" s="28"/>
      <c r="Z369" s="28"/>
      <c r="AA369" s="28"/>
      <c r="AB369" s="28"/>
      <c r="AC369" s="28"/>
      <c r="AD369" s="29">
        <f>IF(K365="X",5,(IF(M365="X",3,(IF(O365="X",1,0)))))</f>
        <v>0</v>
      </c>
      <c r="AE369" s="29">
        <f>IF(K367="X",5,(IF(M367="X",3,(IF(O367="X",1,0)))))</f>
        <v>0</v>
      </c>
      <c r="AF369" s="29">
        <f>IF(Q366="X",5,(IF(S366="X",3,(IF(U366="X",1,0)))))</f>
        <v>0</v>
      </c>
      <c r="AG369" s="29">
        <f>IF(Q368="X",1,(IF(S368="X",3,(IF(U368="X",5,0)))))</f>
        <v>0</v>
      </c>
      <c r="AH369" s="30"/>
      <c r="AI369" s="30"/>
      <c r="AJ369" s="31">
        <f>PRODUCT(AD369:AG369)</f>
        <v>0</v>
      </c>
    </row>
    <row r="370" spans="1:13" ht="15" customHeight="1" hidden="1">
      <c r="A370" s="88"/>
      <c r="B370" s="89"/>
      <c r="C370" s="89"/>
      <c r="D370" s="160"/>
      <c r="E370" s="161"/>
      <c r="F370" s="89"/>
      <c r="G370" s="89"/>
      <c r="H370" s="89"/>
      <c r="I370" s="89"/>
      <c r="J370" s="160"/>
      <c r="K370" s="161"/>
      <c r="L370" s="89"/>
      <c r="M370" s="90"/>
    </row>
    <row r="371" spans="1:13" ht="12.75" customHeight="1" hidden="1">
      <c r="A371" s="94"/>
      <c r="B371" s="95"/>
      <c r="C371" s="95"/>
      <c r="D371" s="96"/>
      <c r="E371" s="97"/>
      <c r="F371" s="95"/>
      <c r="G371" s="95"/>
      <c r="H371" s="95"/>
      <c r="I371" s="95"/>
      <c r="J371" s="96"/>
      <c r="K371" s="152"/>
      <c r="L371" s="153"/>
      <c r="M371" s="154"/>
    </row>
    <row r="372" spans="1:13" ht="12.75" customHeight="1" hidden="1">
      <c r="A372" s="94"/>
      <c r="B372" s="95"/>
      <c r="C372" s="95"/>
      <c r="D372" s="96"/>
      <c r="E372" s="97"/>
      <c r="F372" s="95"/>
      <c r="G372" s="95"/>
      <c r="H372" s="95"/>
      <c r="I372" s="95"/>
      <c r="J372" s="96"/>
      <c r="K372" s="152"/>
      <c r="L372" s="153"/>
      <c r="M372" s="154"/>
    </row>
    <row r="373" spans="1:13" ht="12.75" customHeight="1" hidden="1">
      <c r="A373" s="94"/>
      <c r="B373" s="95"/>
      <c r="C373" s="95"/>
      <c r="D373" s="96"/>
      <c r="E373" s="97"/>
      <c r="F373" s="95"/>
      <c r="G373" s="95"/>
      <c r="H373" s="95"/>
      <c r="I373" s="95"/>
      <c r="J373" s="96"/>
      <c r="K373" s="152"/>
      <c r="L373" s="153"/>
      <c r="M373" s="154"/>
    </row>
    <row r="374" spans="1:13" ht="15.75">
      <c r="A374" s="88"/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90"/>
    </row>
    <row r="375" spans="1:13" ht="15">
      <c r="A375" s="102"/>
      <c r="B375" s="100"/>
      <c r="C375" s="100"/>
      <c r="D375" s="100"/>
      <c r="E375" s="100"/>
      <c r="F375" s="100"/>
      <c r="G375" s="100"/>
      <c r="H375" s="101"/>
      <c r="I375" s="99"/>
      <c r="J375" s="100"/>
      <c r="K375" s="100"/>
      <c r="L375" s="100"/>
      <c r="M375" s="112"/>
    </row>
    <row r="376" spans="1:13" ht="12.75">
      <c r="A376" s="158"/>
      <c r="B376" s="122"/>
      <c r="C376" s="122"/>
      <c r="D376" s="122"/>
      <c r="E376" s="122"/>
      <c r="F376" s="122"/>
      <c r="G376" s="122"/>
      <c r="H376" s="159"/>
      <c r="I376" s="121"/>
      <c r="J376" s="122"/>
      <c r="K376" s="122"/>
      <c r="L376" s="122"/>
      <c r="M376" s="123"/>
    </row>
    <row r="377" spans="1:13" ht="12.75">
      <c r="A377" s="158"/>
      <c r="B377" s="122"/>
      <c r="C377" s="122"/>
      <c r="D377" s="122"/>
      <c r="E377" s="122"/>
      <c r="F377" s="122"/>
      <c r="G377" s="122"/>
      <c r="H377" s="159"/>
      <c r="I377" s="121"/>
      <c r="J377" s="122"/>
      <c r="K377" s="122"/>
      <c r="L377" s="122"/>
      <c r="M377" s="123"/>
    </row>
    <row r="378" spans="1:13" ht="12.75">
      <c r="A378" s="158"/>
      <c r="B378" s="122"/>
      <c r="C378" s="122"/>
      <c r="D378" s="122"/>
      <c r="E378" s="122"/>
      <c r="F378" s="122"/>
      <c r="G378" s="122"/>
      <c r="H378" s="159"/>
      <c r="I378" s="121"/>
      <c r="J378" s="122"/>
      <c r="K378" s="122"/>
      <c r="L378" s="122"/>
      <c r="M378" s="123"/>
    </row>
    <row r="379" spans="1:13" ht="12.75">
      <c r="A379" s="158"/>
      <c r="B379" s="122"/>
      <c r="C379" s="122"/>
      <c r="D379" s="122"/>
      <c r="E379" s="122"/>
      <c r="F379" s="122"/>
      <c r="G379" s="122"/>
      <c r="H379" s="159"/>
      <c r="I379" s="121"/>
      <c r="J379" s="122"/>
      <c r="K379" s="122"/>
      <c r="L379" s="122"/>
      <c r="M379" s="123"/>
    </row>
    <row r="380" spans="1:13" ht="12.75">
      <c r="A380" s="158"/>
      <c r="B380" s="122"/>
      <c r="C380" s="122"/>
      <c r="D380" s="122"/>
      <c r="E380" s="122"/>
      <c r="F380" s="122"/>
      <c r="G380" s="122"/>
      <c r="H380" s="159"/>
      <c r="I380" s="121"/>
      <c r="J380" s="122"/>
      <c r="K380" s="122"/>
      <c r="L380" s="122"/>
      <c r="M380" s="123"/>
    </row>
    <row r="381" spans="1:13" ht="15.75">
      <c r="A381" s="88"/>
      <c r="B381" s="89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90"/>
    </row>
    <row r="382" spans="1:13" ht="18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4"/>
    </row>
    <row r="383" spans="1:13" ht="12.75">
      <c r="A383" s="9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8"/>
    </row>
    <row r="384" spans="1:13" ht="12.75">
      <c r="A384" s="9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8"/>
    </row>
    <row r="385" spans="1:13" ht="12.75">
      <c r="A385" s="9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8"/>
    </row>
    <row r="386" spans="1:13" ht="12.75">
      <c r="A386" s="9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8"/>
    </row>
    <row r="387" spans="1:13" ht="12.75">
      <c r="A387" s="9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8"/>
    </row>
    <row r="388" spans="1:13" ht="12.75">
      <c r="A388" s="9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8"/>
    </row>
    <row r="389" spans="1:13" ht="12.75">
      <c r="A389" s="9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8"/>
    </row>
    <row r="390" spans="1:13" ht="15.75">
      <c r="A390" s="88"/>
      <c r="B390" s="89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90"/>
    </row>
    <row r="391" spans="1:13" ht="12.75">
      <c r="A391" s="91"/>
      <c r="B391" s="92"/>
      <c r="C391" s="93"/>
      <c r="D391" s="118"/>
      <c r="E391" s="92"/>
      <c r="F391" s="92"/>
      <c r="G391" s="92"/>
      <c r="H391" s="93"/>
      <c r="I391" s="118"/>
      <c r="J391" s="93"/>
      <c r="K391" s="118"/>
      <c r="L391" s="92"/>
      <c r="M391" s="120"/>
    </row>
    <row r="392" spans="1:13" ht="12.75">
      <c r="A392" s="94"/>
      <c r="B392" s="95"/>
      <c r="C392" s="96"/>
      <c r="D392" s="97"/>
      <c r="E392" s="95"/>
      <c r="F392" s="95"/>
      <c r="G392" s="95"/>
      <c r="H392" s="96"/>
      <c r="I392" s="147"/>
      <c r="J392" s="148"/>
      <c r="K392" s="97"/>
      <c r="L392" s="95"/>
      <c r="M392" s="98"/>
    </row>
    <row r="393" spans="1:13" ht="12.75">
      <c r="A393" s="94"/>
      <c r="B393" s="95"/>
      <c r="C393" s="96"/>
      <c r="D393" s="97"/>
      <c r="E393" s="95"/>
      <c r="F393" s="95"/>
      <c r="G393" s="95"/>
      <c r="H393" s="96"/>
      <c r="I393" s="147"/>
      <c r="J393" s="148"/>
      <c r="K393" s="97"/>
      <c r="L393" s="95"/>
      <c r="M393" s="98"/>
    </row>
    <row r="394" spans="1:13" ht="12.75">
      <c r="A394" s="94"/>
      <c r="B394" s="95"/>
      <c r="C394" s="96"/>
      <c r="D394" s="97"/>
      <c r="E394" s="95"/>
      <c r="F394" s="95"/>
      <c r="G394" s="95"/>
      <c r="H394" s="96"/>
      <c r="I394" s="97"/>
      <c r="J394" s="96"/>
      <c r="K394" s="97"/>
      <c r="L394" s="95"/>
      <c r="M394" s="98"/>
    </row>
    <row r="395" spans="1:13" ht="12.75">
      <c r="A395" s="94"/>
      <c r="B395" s="95"/>
      <c r="C395" s="96"/>
      <c r="D395" s="97"/>
      <c r="E395" s="95"/>
      <c r="F395" s="95"/>
      <c r="G395" s="95"/>
      <c r="H395" s="96"/>
      <c r="I395" s="97"/>
      <c r="J395" s="96"/>
      <c r="K395" s="97"/>
      <c r="L395" s="95"/>
      <c r="M395" s="98"/>
    </row>
    <row r="396" spans="1:13" ht="12.75">
      <c r="A396" s="94"/>
      <c r="B396" s="95"/>
      <c r="C396" s="96"/>
      <c r="D396" s="97"/>
      <c r="E396" s="95"/>
      <c r="F396" s="95"/>
      <c r="G396" s="95"/>
      <c r="H396" s="96"/>
      <c r="I396" s="97"/>
      <c r="J396" s="96"/>
      <c r="K396" s="97"/>
      <c r="L396" s="95"/>
      <c r="M396" s="98"/>
    </row>
    <row r="397" spans="1:13" ht="12.75">
      <c r="A397" s="94"/>
      <c r="B397" s="95"/>
      <c r="C397" s="96"/>
      <c r="D397" s="97"/>
      <c r="E397" s="95"/>
      <c r="F397" s="95"/>
      <c r="G397" s="95"/>
      <c r="H397" s="96"/>
      <c r="I397" s="97"/>
      <c r="J397" s="96"/>
      <c r="K397" s="97"/>
      <c r="L397" s="95"/>
      <c r="M397" s="98"/>
    </row>
    <row r="398" spans="1:13" ht="13.5" thickBot="1">
      <c r="A398" s="84"/>
      <c r="B398" s="82"/>
      <c r="C398" s="83"/>
      <c r="D398" s="81"/>
      <c r="E398" s="82"/>
      <c r="F398" s="82"/>
      <c r="G398" s="82"/>
      <c r="H398" s="83"/>
      <c r="I398" s="81"/>
      <c r="J398" s="83"/>
      <c r="K398" s="81"/>
      <c r="L398" s="82"/>
      <c r="M398" s="114"/>
    </row>
    <row r="399" ht="13.5" thickBot="1"/>
    <row r="400" spans="1:13" ht="12.75">
      <c r="A400" s="115"/>
      <c r="B400" s="116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7"/>
    </row>
    <row r="401" spans="1:13" ht="35.25" customHeight="1">
      <c r="A401" s="78"/>
      <c r="B401" s="79"/>
      <c r="C401" s="79"/>
      <c r="D401" s="79"/>
      <c r="E401" s="80"/>
      <c r="F401" s="121"/>
      <c r="G401" s="122"/>
      <c r="H401" s="122"/>
      <c r="I401" s="122"/>
      <c r="J401" s="122"/>
      <c r="K401" s="122"/>
      <c r="L401" s="122"/>
      <c r="M401" s="123"/>
    </row>
    <row r="402" spans="1:13" ht="12.75">
      <c r="A402" s="69"/>
      <c r="B402" s="70"/>
      <c r="C402" s="70"/>
      <c r="D402" s="71"/>
      <c r="E402" s="103"/>
      <c r="F402" s="104"/>
      <c r="G402" s="104"/>
      <c r="H402" s="104"/>
      <c r="I402" s="104"/>
      <c r="J402" s="104"/>
      <c r="K402" s="104"/>
      <c r="L402" s="104"/>
      <c r="M402" s="105"/>
    </row>
    <row r="403" spans="1:13" ht="12.75">
      <c r="A403" s="72"/>
      <c r="B403" s="73"/>
      <c r="C403" s="73"/>
      <c r="D403" s="74"/>
      <c r="E403" s="106"/>
      <c r="F403" s="107"/>
      <c r="G403" s="107"/>
      <c r="H403" s="107"/>
      <c r="I403" s="107"/>
      <c r="J403" s="107"/>
      <c r="K403" s="107"/>
      <c r="L403" s="107"/>
      <c r="M403" s="108"/>
    </row>
    <row r="404" spans="1:13" ht="12.75">
      <c r="A404" s="72"/>
      <c r="B404" s="73"/>
      <c r="C404" s="73"/>
      <c r="D404" s="74"/>
      <c r="E404" s="106"/>
      <c r="F404" s="107"/>
      <c r="G404" s="107"/>
      <c r="H404" s="107"/>
      <c r="I404" s="107"/>
      <c r="J404" s="107"/>
      <c r="K404" s="107"/>
      <c r="L404" s="107"/>
      <c r="M404" s="108"/>
    </row>
    <row r="405" spans="1:13" ht="12.75">
      <c r="A405" s="72"/>
      <c r="B405" s="73"/>
      <c r="C405" s="73"/>
      <c r="D405" s="74"/>
      <c r="E405" s="106"/>
      <c r="F405" s="107"/>
      <c r="G405" s="107"/>
      <c r="H405" s="107"/>
      <c r="I405" s="107"/>
      <c r="J405" s="107"/>
      <c r="K405" s="107"/>
      <c r="L405" s="107"/>
      <c r="M405" s="108"/>
    </row>
    <row r="406" spans="1:13" ht="12.75">
      <c r="A406" s="72"/>
      <c r="B406" s="73"/>
      <c r="C406" s="73"/>
      <c r="D406" s="74"/>
      <c r="E406" s="106"/>
      <c r="F406" s="107"/>
      <c r="G406" s="107"/>
      <c r="H406" s="107"/>
      <c r="I406" s="107"/>
      <c r="J406" s="107"/>
      <c r="K406" s="107"/>
      <c r="L406" s="107"/>
      <c r="M406" s="108"/>
    </row>
    <row r="407" spans="1:13" ht="12.75">
      <c r="A407" s="75"/>
      <c r="B407" s="76"/>
      <c r="C407" s="76"/>
      <c r="D407" s="77"/>
      <c r="E407" s="109"/>
      <c r="F407" s="110"/>
      <c r="G407" s="110"/>
      <c r="H407" s="110"/>
      <c r="I407" s="110"/>
      <c r="J407" s="110"/>
      <c r="K407" s="110"/>
      <c r="L407" s="110"/>
      <c r="M407" s="111"/>
    </row>
    <row r="408" spans="1:13" ht="15.75">
      <c r="A408" s="88"/>
      <c r="B408" s="89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90"/>
    </row>
    <row r="409" spans="1:13" ht="15">
      <c r="A409" s="102"/>
      <c r="B409" s="100"/>
      <c r="C409" s="101"/>
      <c r="D409" s="99"/>
      <c r="E409" s="100"/>
      <c r="F409" s="100"/>
      <c r="G409" s="100"/>
      <c r="H409" s="101"/>
      <c r="I409" s="99"/>
      <c r="J409" s="100"/>
      <c r="K409" s="100"/>
      <c r="L409" s="100"/>
      <c r="M409" s="112"/>
    </row>
    <row r="410" spans="1:13" ht="12.75">
      <c r="A410" s="124"/>
      <c r="B410" s="125"/>
      <c r="C410" s="126"/>
      <c r="D410" s="118"/>
      <c r="E410" s="93"/>
      <c r="F410" s="119"/>
      <c r="G410" s="79"/>
      <c r="H410" s="80"/>
      <c r="I410" s="118"/>
      <c r="J410" s="93"/>
      <c r="K410" s="119"/>
      <c r="L410" s="79"/>
      <c r="M410" s="134"/>
    </row>
    <row r="411" spans="1:13" ht="12.75">
      <c r="A411" s="127"/>
      <c r="B411" s="128"/>
      <c r="C411" s="129"/>
      <c r="D411" s="67"/>
      <c r="E411" s="68"/>
      <c r="F411" s="64"/>
      <c r="G411" s="65"/>
      <c r="H411" s="133"/>
      <c r="I411" s="67"/>
      <c r="J411" s="68"/>
      <c r="K411" s="64"/>
      <c r="L411" s="65"/>
      <c r="M411" s="66"/>
    </row>
    <row r="412" spans="1:13" ht="12.75">
      <c r="A412" s="130"/>
      <c r="B412" s="131"/>
      <c r="C412" s="132"/>
      <c r="D412" s="67"/>
      <c r="E412" s="68"/>
      <c r="F412" s="64"/>
      <c r="G412" s="65"/>
      <c r="H412" s="133"/>
      <c r="I412" s="67"/>
      <c r="J412" s="68"/>
      <c r="K412" s="64"/>
      <c r="L412" s="65"/>
      <c r="M412" s="66"/>
    </row>
    <row r="413" spans="1:36" s="31" customFormat="1" ht="29.25" customHeight="1">
      <c r="A413" s="58"/>
      <c r="B413" s="60"/>
      <c r="C413" s="60"/>
      <c r="D413" s="60"/>
      <c r="E413" s="59"/>
      <c r="F413" s="58"/>
      <c r="G413" s="59"/>
      <c r="H413" s="32"/>
      <c r="I413" s="58"/>
      <c r="J413" s="60"/>
      <c r="K413" s="59"/>
      <c r="L413" s="62"/>
      <c r="M413" s="63"/>
      <c r="N413" s="34"/>
      <c r="O413" s="34"/>
      <c r="P413" s="34"/>
      <c r="Q413" s="61"/>
      <c r="R413" s="61"/>
      <c r="S413" s="35"/>
      <c r="T413" s="61"/>
      <c r="U413" s="61"/>
      <c r="V413" s="35"/>
      <c r="W413" s="36"/>
      <c r="X413" s="37"/>
      <c r="Y413" s="28"/>
      <c r="Z413" s="28"/>
      <c r="AA413" s="28"/>
      <c r="AB413" s="28"/>
      <c r="AC413" s="28"/>
      <c r="AD413" s="29">
        <f>IF(K409="X",5,(IF(M409="X",3,(IF(O409="X",1,0)))))</f>
        <v>0</v>
      </c>
      <c r="AE413" s="29">
        <f>IF(K411="X",5,(IF(M411="X",3,(IF(O411="X",1,0)))))</f>
        <v>0</v>
      </c>
      <c r="AF413" s="29">
        <f>IF(Q410="X",5,(IF(S410="X",3,(IF(U410="X",1,0)))))</f>
        <v>0</v>
      </c>
      <c r="AG413" s="29">
        <f>IF(Q412="X",1,(IF(S412="X",3,(IF(U412="X",5,0)))))</f>
        <v>0</v>
      </c>
      <c r="AH413" s="30"/>
      <c r="AI413" s="30"/>
      <c r="AJ413" s="31">
        <f>PRODUCT(AD413:AG413)</f>
        <v>0</v>
      </c>
    </row>
    <row r="414" spans="1:13" ht="15" customHeight="1" hidden="1">
      <c r="A414" s="88"/>
      <c r="B414" s="89"/>
      <c r="C414" s="89"/>
      <c r="D414" s="160"/>
      <c r="E414" s="161"/>
      <c r="F414" s="89"/>
      <c r="G414" s="89"/>
      <c r="H414" s="89"/>
      <c r="I414" s="89"/>
      <c r="J414" s="160"/>
      <c r="K414" s="161"/>
      <c r="L414" s="89"/>
      <c r="M414" s="90"/>
    </row>
    <row r="415" spans="1:13" ht="12.75" customHeight="1" hidden="1">
      <c r="A415" s="94"/>
      <c r="B415" s="95"/>
      <c r="C415" s="95"/>
      <c r="D415" s="96"/>
      <c r="E415" s="97"/>
      <c r="F415" s="95"/>
      <c r="G415" s="95"/>
      <c r="H415" s="95"/>
      <c r="I415" s="95"/>
      <c r="J415" s="96"/>
      <c r="K415" s="152"/>
      <c r="L415" s="153"/>
      <c r="M415" s="154"/>
    </row>
    <row r="416" spans="1:13" ht="12.75" customHeight="1" hidden="1">
      <c r="A416" s="94"/>
      <c r="B416" s="95"/>
      <c r="C416" s="95"/>
      <c r="D416" s="96"/>
      <c r="E416" s="97"/>
      <c r="F416" s="95"/>
      <c r="G416" s="95"/>
      <c r="H416" s="95"/>
      <c r="I416" s="95"/>
      <c r="J416" s="96"/>
      <c r="K416" s="152"/>
      <c r="L416" s="153"/>
      <c r="M416" s="154"/>
    </row>
    <row r="417" spans="1:13" ht="12.75" customHeight="1" hidden="1">
      <c r="A417" s="94"/>
      <c r="B417" s="95"/>
      <c r="C417" s="95"/>
      <c r="D417" s="96"/>
      <c r="E417" s="97"/>
      <c r="F417" s="95"/>
      <c r="G417" s="95"/>
      <c r="H417" s="95"/>
      <c r="I417" s="95"/>
      <c r="J417" s="96"/>
      <c r="K417" s="152"/>
      <c r="L417" s="153"/>
      <c r="M417" s="154"/>
    </row>
    <row r="418" spans="1:13" ht="15.75">
      <c r="A418" s="88"/>
      <c r="B418" s="89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90"/>
    </row>
    <row r="419" spans="1:13" ht="15">
      <c r="A419" s="102"/>
      <c r="B419" s="100"/>
      <c r="C419" s="100"/>
      <c r="D419" s="100"/>
      <c r="E419" s="100"/>
      <c r="F419" s="100"/>
      <c r="G419" s="100"/>
      <c r="H419" s="101"/>
      <c r="I419" s="99"/>
      <c r="J419" s="100"/>
      <c r="K419" s="100"/>
      <c r="L419" s="100"/>
      <c r="M419" s="112"/>
    </row>
    <row r="420" spans="1:13" ht="12.75">
      <c r="A420" s="158"/>
      <c r="B420" s="122"/>
      <c r="C420" s="122"/>
      <c r="D420" s="122"/>
      <c r="E420" s="122"/>
      <c r="F420" s="122"/>
      <c r="G420" s="122"/>
      <c r="H420" s="159"/>
      <c r="I420" s="121"/>
      <c r="J420" s="122"/>
      <c r="K420" s="122"/>
      <c r="L420" s="122"/>
      <c r="M420" s="123"/>
    </row>
    <row r="421" spans="1:13" ht="12.75">
      <c r="A421" s="158"/>
      <c r="B421" s="122"/>
      <c r="C421" s="122"/>
      <c r="D421" s="122"/>
      <c r="E421" s="122"/>
      <c r="F421" s="122"/>
      <c r="G421" s="122"/>
      <c r="H421" s="159"/>
      <c r="I421" s="121"/>
      <c r="J421" s="122"/>
      <c r="K421" s="122"/>
      <c r="L421" s="122"/>
      <c r="M421" s="123"/>
    </row>
    <row r="422" spans="1:13" ht="12.75">
      <c r="A422" s="158"/>
      <c r="B422" s="122"/>
      <c r="C422" s="122"/>
      <c r="D422" s="122"/>
      <c r="E422" s="122"/>
      <c r="F422" s="122"/>
      <c r="G422" s="122"/>
      <c r="H422" s="159"/>
      <c r="I422" s="121"/>
      <c r="J422" s="122"/>
      <c r="K422" s="122"/>
      <c r="L422" s="122"/>
      <c r="M422" s="123"/>
    </row>
    <row r="423" spans="1:13" ht="12.75">
      <c r="A423" s="158"/>
      <c r="B423" s="122"/>
      <c r="C423" s="122"/>
      <c r="D423" s="122"/>
      <c r="E423" s="122"/>
      <c r="F423" s="122"/>
      <c r="G423" s="122"/>
      <c r="H423" s="159"/>
      <c r="I423" s="121"/>
      <c r="J423" s="122"/>
      <c r="K423" s="122"/>
      <c r="L423" s="122"/>
      <c r="M423" s="123"/>
    </row>
    <row r="424" spans="1:13" ht="12.75">
      <c r="A424" s="158"/>
      <c r="B424" s="122"/>
      <c r="C424" s="122"/>
      <c r="D424" s="122"/>
      <c r="E424" s="122"/>
      <c r="F424" s="122"/>
      <c r="G424" s="122"/>
      <c r="H424" s="159"/>
      <c r="I424" s="121"/>
      <c r="J424" s="122"/>
      <c r="K424" s="122"/>
      <c r="L424" s="122"/>
      <c r="M424" s="123"/>
    </row>
    <row r="425" spans="1:13" ht="15.75">
      <c r="A425" s="88"/>
      <c r="B425" s="89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90"/>
    </row>
    <row r="426" spans="1:13" ht="18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4"/>
    </row>
    <row r="427" spans="1:13" ht="12.75">
      <c r="A427" s="9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8"/>
    </row>
    <row r="428" spans="1:13" ht="12.75">
      <c r="A428" s="9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8"/>
    </row>
    <row r="429" spans="1:13" ht="12.75">
      <c r="A429" s="9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8"/>
    </row>
    <row r="430" spans="1:13" ht="12.75">
      <c r="A430" s="9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8"/>
    </row>
    <row r="431" spans="1:13" ht="12.75">
      <c r="A431" s="9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8"/>
    </row>
    <row r="432" spans="1:13" ht="12.75">
      <c r="A432" s="9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8"/>
    </row>
    <row r="433" spans="1:13" ht="12.75">
      <c r="A433" s="9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8"/>
    </row>
    <row r="434" spans="1:13" ht="15.75">
      <c r="A434" s="88"/>
      <c r="B434" s="89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90"/>
    </row>
    <row r="435" spans="1:13" ht="12.75">
      <c r="A435" s="91"/>
      <c r="B435" s="92"/>
      <c r="C435" s="93"/>
      <c r="D435" s="118"/>
      <c r="E435" s="92"/>
      <c r="F435" s="92"/>
      <c r="G435" s="92"/>
      <c r="H435" s="93"/>
      <c r="I435" s="118"/>
      <c r="J435" s="93"/>
      <c r="K435" s="118"/>
      <c r="L435" s="92"/>
      <c r="M435" s="120"/>
    </row>
    <row r="436" spans="1:13" ht="12.75">
      <c r="A436" s="94"/>
      <c r="B436" s="95"/>
      <c r="C436" s="96"/>
      <c r="D436" s="97"/>
      <c r="E436" s="95"/>
      <c r="F436" s="95"/>
      <c r="G436" s="95"/>
      <c r="H436" s="96"/>
      <c r="I436" s="97"/>
      <c r="J436" s="96"/>
      <c r="K436" s="97"/>
      <c r="L436" s="95"/>
      <c r="M436" s="98"/>
    </row>
    <row r="437" spans="1:13" ht="12.75">
      <c r="A437" s="94"/>
      <c r="B437" s="95"/>
      <c r="C437" s="96"/>
      <c r="D437" s="97"/>
      <c r="E437" s="95"/>
      <c r="F437" s="95"/>
      <c r="G437" s="95"/>
      <c r="H437" s="96"/>
      <c r="I437" s="97"/>
      <c r="J437" s="96"/>
      <c r="K437" s="97"/>
      <c r="L437" s="95"/>
      <c r="M437" s="98"/>
    </row>
    <row r="438" spans="1:13" ht="12.75">
      <c r="A438" s="94"/>
      <c r="B438" s="95"/>
      <c r="C438" s="96"/>
      <c r="D438" s="97"/>
      <c r="E438" s="95"/>
      <c r="F438" s="95"/>
      <c r="G438" s="95"/>
      <c r="H438" s="96"/>
      <c r="I438" s="97"/>
      <c r="J438" s="96"/>
      <c r="K438" s="97"/>
      <c r="L438" s="95"/>
      <c r="M438" s="98"/>
    </row>
    <row r="439" spans="1:13" ht="12.75">
      <c r="A439" s="94"/>
      <c r="B439" s="95"/>
      <c r="C439" s="96"/>
      <c r="D439" s="97"/>
      <c r="E439" s="95"/>
      <c r="F439" s="95"/>
      <c r="G439" s="95"/>
      <c r="H439" s="96"/>
      <c r="I439" s="97"/>
      <c r="J439" s="96"/>
      <c r="K439" s="97"/>
      <c r="L439" s="95"/>
      <c r="M439" s="98"/>
    </row>
    <row r="440" spans="1:13" ht="12.75">
      <c r="A440" s="94"/>
      <c r="B440" s="95"/>
      <c r="C440" s="96"/>
      <c r="D440" s="97"/>
      <c r="E440" s="95"/>
      <c r="F440" s="95"/>
      <c r="G440" s="95"/>
      <c r="H440" s="96"/>
      <c r="I440" s="97"/>
      <c r="J440" s="96"/>
      <c r="K440" s="97"/>
      <c r="L440" s="95"/>
      <c r="M440" s="98"/>
    </row>
    <row r="441" spans="1:13" ht="12.75">
      <c r="A441" s="94"/>
      <c r="B441" s="95"/>
      <c r="C441" s="96"/>
      <c r="D441" s="97"/>
      <c r="E441" s="95"/>
      <c r="F441" s="95"/>
      <c r="G441" s="95"/>
      <c r="H441" s="96"/>
      <c r="I441" s="97"/>
      <c r="J441" s="96"/>
      <c r="K441" s="97"/>
      <c r="L441" s="95"/>
      <c r="M441" s="98"/>
    </row>
    <row r="442" spans="1:13" ht="13.5" thickBot="1">
      <c r="A442" s="84"/>
      <c r="B442" s="82"/>
      <c r="C442" s="83"/>
      <c r="D442" s="81"/>
      <c r="E442" s="82"/>
      <c r="F442" s="82"/>
      <c r="G442" s="82"/>
      <c r="H442" s="83"/>
      <c r="I442" s="81"/>
      <c r="J442" s="83"/>
      <c r="K442" s="81"/>
      <c r="L442" s="82"/>
      <c r="M442" s="114"/>
    </row>
    <row r="443" ht="13.5" thickBot="1"/>
    <row r="444" spans="1:13" ht="12.75">
      <c r="A444" s="115"/>
      <c r="B444" s="116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7"/>
    </row>
    <row r="445" spans="1:13" ht="35.25" customHeight="1">
      <c r="A445" s="78"/>
      <c r="B445" s="79"/>
      <c r="C445" s="79"/>
      <c r="D445" s="79"/>
      <c r="E445" s="80"/>
      <c r="F445" s="121"/>
      <c r="G445" s="122"/>
      <c r="H445" s="122"/>
      <c r="I445" s="122"/>
      <c r="J445" s="122"/>
      <c r="K445" s="122"/>
      <c r="L445" s="122"/>
      <c r="M445" s="123"/>
    </row>
    <row r="446" spans="1:13" ht="12.75">
      <c r="A446" s="69"/>
      <c r="B446" s="70"/>
      <c r="C446" s="70"/>
      <c r="D446" s="71"/>
      <c r="E446" s="103"/>
      <c r="F446" s="104"/>
      <c r="G446" s="104"/>
      <c r="H446" s="104"/>
      <c r="I446" s="104"/>
      <c r="J446" s="104"/>
      <c r="K446" s="104"/>
      <c r="L446" s="104"/>
      <c r="M446" s="105"/>
    </row>
    <row r="447" spans="1:13" ht="12.75">
      <c r="A447" s="72"/>
      <c r="B447" s="73"/>
      <c r="C447" s="73"/>
      <c r="D447" s="74"/>
      <c r="E447" s="106"/>
      <c r="F447" s="107"/>
      <c r="G447" s="107"/>
      <c r="H447" s="107"/>
      <c r="I447" s="107"/>
      <c r="J447" s="107"/>
      <c r="K447" s="107"/>
      <c r="L447" s="107"/>
      <c r="M447" s="108"/>
    </row>
    <row r="448" spans="1:13" ht="12.75">
      <c r="A448" s="72"/>
      <c r="B448" s="73"/>
      <c r="C448" s="73"/>
      <c r="D448" s="74"/>
      <c r="E448" s="106"/>
      <c r="F448" s="107"/>
      <c r="G448" s="107"/>
      <c r="H448" s="107"/>
      <c r="I448" s="107"/>
      <c r="J448" s="107"/>
      <c r="K448" s="107"/>
      <c r="L448" s="107"/>
      <c r="M448" s="108"/>
    </row>
    <row r="449" spans="1:13" ht="12.75">
      <c r="A449" s="72"/>
      <c r="B449" s="73"/>
      <c r="C449" s="73"/>
      <c r="D449" s="74"/>
      <c r="E449" s="106"/>
      <c r="F449" s="107"/>
      <c r="G449" s="107"/>
      <c r="H449" s="107"/>
      <c r="I449" s="107"/>
      <c r="J449" s="107"/>
      <c r="K449" s="107"/>
      <c r="L449" s="107"/>
      <c r="M449" s="108"/>
    </row>
    <row r="450" spans="1:13" ht="12.75">
      <c r="A450" s="72"/>
      <c r="B450" s="73"/>
      <c r="C450" s="73"/>
      <c r="D450" s="74"/>
      <c r="E450" s="106"/>
      <c r="F450" s="107"/>
      <c r="G450" s="107"/>
      <c r="H450" s="107"/>
      <c r="I450" s="107"/>
      <c r="J450" s="107"/>
      <c r="K450" s="107"/>
      <c r="L450" s="107"/>
      <c r="M450" s="108"/>
    </row>
    <row r="451" spans="1:13" ht="12.75">
      <c r="A451" s="75"/>
      <c r="B451" s="76"/>
      <c r="C451" s="76"/>
      <c r="D451" s="77"/>
      <c r="E451" s="109"/>
      <c r="F451" s="110"/>
      <c r="G451" s="110"/>
      <c r="H451" s="110"/>
      <c r="I451" s="110"/>
      <c r="J451" s="110"/>
      <c r="K451" s="110"/>
      <c r="L451" s="110"/>
      <c r="M451" s="111"/>
    </row>
    <row r="452" spans="1:13" ht="15.75">
      <c r="A452" s="88"/>
      <c r="B452" s="89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90"/>
    </row>
    <row r="453" spans="1:13" ht="15">
      <c r="A453" s="102"/>
      <c r="B453" s="100"/>
      <c r="C453" s="101"/>
      <c r="D453" s="99"/>
      <c r="E453" s="100"/>
      <c r="F453" s="100"/>
      <c r="G453" s="100"/>
      <c r="H453" s="101"/>
      <c r="I453" s="99"/>
      <c r="J453" s="100"/>
      <c r="K453" s="100"/>
      <c r="L453" s="100"/>
      <c r="M453" s="112"/>
    </row>
    <row r="454" spans="1:13" ht="12.75">
      <c r="A454" s="124"/>
      <c r="B454" s="125"/>
      <c r="C454" s="126"/>
      <c r="D454" s="118"/>
      <c r="E454" s="93"/>
      <c r="F454" s="119"/>
      <c r="G454" s="79"/>
      <c r="H454" s="80"/>
      <c r="I454" s="118"/>
      <c r="J454" s="93"/>
      <c r="K454" s="119"/>
      <c r="L454" s="79"/>
      <c r="M454" s="134"/>
    </row>
    <row r="455" spans="1:13" ht="12.75">
      <c r="A455" s="127"/>
      <c r="B455" s="128"/>
      <c r="C455" s="129"/>
      <c r="D455" s="67"/>
      <c r="E455" s="68"/>
      <c r="F455" s="64"/>
      <c r="G455" s="65"/>
      <c r="H455" s="133"/>
      <c r="I455" s="67"/>
      <c r="J455" s="68"/>
      <c r="K455" s="64"/>
      <c r="L455" s="65"/>
      <c r="M455" s="66"/>
    </row>
    <row r="456" spans="1:13" ht="12.75">
      <c r="A456" s="130"/>
      <c r="B456" s="131"/>
      <c r="C456" s="132"/>
      <c r="D456" s="67"/>
      <c r="E456" s="68"/>
      <c r="F456" s="64"/>
      <c r="G456" s="65"/>
      <c r="H456" s="133"/>
      <c r="I456" s="67"/>
      <c r="J456" s="68"/>
      <c r="K456" s="64"/>
      <c r="L456" s="65"/>
      <c r="M456" s="66"/>
    </row>
    <row r="457" spans="1:36" s="31" customFormat="1" ht="29.25" customHeight="1">
      <c r="A457" s="58"/>
      <c r="B457" s="60"/>
      <c r="C457" s="60"/>
      <c r="D457" s="60"/>
      <c r="E457" s="59"/>
      <c r="F457" s="58"/>
      <c r="G457" s="59"/>
      <c r="H457" s="32"/>
      <c r="I457" s="58"/>
      <c r="J457" s="60"/>
      <c r="K457" s="59"/>
      <c r="L457" s="62"/>
      <c r="M457" s="63"/>
      <c r="N457" s="34"/>
      <c r="O457" s="34"/>
      <c r="P457" s="34"/>
      <c r="Q457" s="61"/>
      <c r="R457" s="61"/>
      <c r="S457" s="35"/>
      <c r="T457" s="61"/>
      <c r="U457" s="61"/>
      <c r="V457" s="35"/>
      <c r="W457" s="36"/>
      <c r="X457" s="37"/>
      <c r="Y457" s="28"/>
      <c r="Z457" s="28"/>
      <c r="AA457" s="28"/>
      <c r="AB457" s="28"/>
      <c r="AC457" s="28"/>
      <c r="AD457" s="29">
        <f>IF(K453="X",5,(IF(M453="X",3,(IF(O453="X",1,0)))))</f>
        <v>0</v>
      </c>
      <c r="AE457" s="29">
        <f>IF(K455="X",5,(IF(M455="X",3,(IF(O455="X",1,0)))))</f>
        <v>0</v>
      </c>
      <c r="AF457" s="29">
        <f>IF(Q454="X",5,(IF(S454="X",3,(IF(U454="X",1,0)))))</f>
        <v>0</v>
      </c>
      <c r="AG457" s="29">
        <f>IF(Q456="X",1,(IF(S456="X",3,(IF(U456="X",5,0)))))</f>
        <v>0</v>
      </c>
      <c r="AH457" s="30"/>
      <c r="AI457" s="30"/>
      <c r="AJ457" s="31">
        <f>PRODUCT(AD457:AG457)</f>
        <v>0</v>
      </c>
    </row>
    <row r="458" spans="1:13" ht="15" customHeight="1" hidden="1">
      <c r="A458" s="88"/>
      <c r="B458" s="89"/>
      <c r="C458" s="89"/>
      <c r="D458" s="160"/>
      <c r="E458" s="161"/>
      <c r="F458" s="89"/>
      <c r="G458" s="89"/>
      <c r="H458" s="89"/>
      <c r="I458" s="89"/>
      <c r="J458" s="160"/>
      <c r="K458" s="161"/>
      <c r="L458" s="89"/>
      <c r="M458" s="90"/>
    </row>
    <row r="459" spans="1:13" ht="12.75" customHeight="1" hidden="1">
      <c r="A459" s="94"/>
      <c r="B459" s="95"/>
      <c r="C459" s="95"/>
      <c r="D459" s="96"/>
      <c r="E459" s="97"/>
      <c r="F459" s="95"/>
      <c r="G459" s="95"/>
      <c r="H459" s="95"/>
      <c r="I459" s="95"/>
      <c r="J459" s="96"/>
      <c r="K459" s="152"/>
      <c r="L459" s="153"/>
      <c r="M459" s="154"/>
    </row>
    <row r="460" spans="1:13" ht="12.75" customHeight="1" hidden="1">
      <c r="A460" s="94"/>
      <c r="B460" s="95"/>
      <c r="C460" s="95"/>
      <c r="D460" s="96"/>
      <c r="E460" s="97"/>
      <c r="F460" s="95"/>
      <c r="G460" s="95"/>
      <c r="H460" s="95"/>
      <c r="I460" s="95"/>
      <c r="J460" s="96"/>
      <c r="K460" s="152"/>
      <c r="L460" s="153"/>
      <c r="M460" s="154"/>
    </row>
    <row r="461" spans="1:13" ht="12.75" customHeight="1" hidden="1">
      <c r="A461" s="94"/>
      <c r="B461" s="95"/>
      <c r="C461" s="95"/>
      <c r="D461" s="96"/>
      <c r="E461" s="97"/>
      <c r="F461" s="95"/>
      <c r="G461" s="95"/>
      <c r="H461" s="95"/>
      <c r="I461" s="95"/>
      <c r="J461" s="96"/>
      <c r="K461" s="152"/>
      <c r="L461" s="153"/>
      <c r="M461" s="154"/>
    </row>
    <row r="462" spans="1:13" ht="15.75">
      <c r="A462" s="88"/>
      <c r="B462" s="89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90"/>
    </row>
    <row r="463" spans="1:13" ht="15">
      <c r="A463" s="102"/>
      <c r="B463" s="100"/>
      <c r="C463" s="100"/>
      <c r="D463" s="100"/>
      <c r="E463" s="100"/>
      <c r="F463" s="100"/>
      <c r="G463" s="100"/>
      <c r="H463" s="101"/>
      <c r="I463" s="99"/>
      <c r="J463" s="100"/>
      <c r="K463" s="100"/>
      <c r="L463" s="100"/>
      <c r="M463" s="112"/>
    </row>
    <row r="464" spans="1:13" ht="12.75">
      <c r="A464" s="158"/>
      <c r="B464" s="122"/>
      <c r="C464" s="122"/>
      <c r="D464" s="122"/>
      <c r="E464" s="122"/>
      <c r="F464" s="122"/>
      <c r="G464" s="122"/>
      <c r="H464" s="159"/>
      <c r="I464" s="121"/>
      <c r="J464" s="122"/>
      <c r="K464" s="122"/>
      <c r="L464" s="122"/>
      <c r="M464" s="123"/>
    </row>
    <row r="465" spans="1:13" ht="12.75">
      <c r="A465" s="158"/>
      <c r="B465" s="122"/>
      <c r="C465" s="122"/>
      <c r="D465" s="122"/>
      <c r="E465" s="122"/>
      <c r="F465" s="122"/>
      <c r="G465" s="122"/>
      <c r="H465" s="159"/>
      <c r="I465" s="121"/>
      <c r="J465" s="122"/>
      <c r="K465" s="122"/>
      <c r="L465" s="122"/>
      <c r="M465" s="123"/>
    </row>
    <row r="466" spans="1:13" ht="12.75">
      <c r="A466" s="158"/>
      <c r="B466" s="122"/>
      <c r="C466" s="122"/>
      <c r="D466" s="122"/>
      <c r="E466" s="122"/>
      <c r="F466" s="122"/>
      <c r="G466" s="122"/>
      <c r="H466" s="159"/>
      <c r="I466" s="121"/>
      <c r="J466" s="122"/>
      <c r="K466" s="122"/>
      <c r="L466" s="122"/>
      <c r="M466" s="123"/>
    </row>
    <row r="467" spans="1:13" ht="12.75">
      <c r="A467" s="158"/>
      <c r="B467" s="122"/>
      <c r="C467" s="122"/>
      <c r="D467" s="122"/>
      <c r="E467" s="122"/>
      <c r="F467" s="122"/>
      <c r="G467" s="122"/>
      <c r="H467" s="159"/>
      <c r="I467" s="121"/>
      <c r="J467" s="122"/>
      <c r="K467" s="122"/>
      <c r="L467" s="122"/>
      <c r="M467" s="123"/>
    </row>
    <row r="468" spans="1:13" ht="12.75">
      <c r="A468" s="158"/>
      <c r="B468" s="122"/>
      <c r="C468" s="122"/>
      <c r="D468" s="122"/>
      <c r="E468" s="122"/>
      <c r="F468" s="122"/>
      <c r="G468" s="122"/>
      <c r="H468" s="159"/>
      <c r="I468" s="121"/>
      <c r="J468" s="122"/>
      <c r="K468" s="122"/>
      <c r="L468" s="122"/>
      <c r="M468" s="123"/>
    </row>
    <row r="469" spans="1:13" ht="15.75">
      <c r="A469" s="88"/>
      <c r="B469" s="89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90"/>
    </row>
    <row r="470" spans="1:13" ht="18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4"/>
    </row>
    <row r="471" spans="1:13" ht="12.75">
      <c r="A471" s="9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8"/>
    </row>
    <row r="472" spans="1:13" ht="12.75">
      <c r="A472" s="9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8"/>
    </row>
    <row r="473" spans="1:13" ht="12.75">
      <c r="A473" s="9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8"/>
    </row>
    <row r="474" spans="1:13" ht="12.75">
      <c r="A474" s="9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8"/>
    </row>
    <row r="475" spans="1:13" ht="12.75">
      <c r="A475" s="9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8"/>
    </row>
    <row r="476" spans="1:13" ht="12.75">
      <c r="A476" s="9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8"/>
    </row>
    <row r="477" spans="1:13" ht="12.75">
      <c r="A477" s="9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8"/>
    </row>
    <row r="478" spans="1:13" ht="15.75">
      <c r="A478" s="88"/>
      <c r="B478" s="89"/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90"/>
    </row>
    <row r="479" spans="1:13" ht="12.75">
      <c r="A479" s="91"/>
      <c r="B479" s="92"/>
      <c r="C479" s="93"/>
      <c r="D479" s="118"/>
      <c r="E479" s="92"/>
      <c r="F479" s="92"/>
      <c r="G479" s="92"/>
      <c r="H479" s="93"/>
      <c r="I479" s="118"/>
      <c r="J479" s="93"/>
      <c r="K479" s="118"/>
      <c r="L479" s="92"/>
      <c r="M479" s="120"/>
    </row>
    <row r="480" spans="1:13" ht="12.75">
      <c r="A480" s="94"/>
      <c r="B480" s="95"/>
      <c r="C480" s="96"/>
      <c r="D480" s="97"/>
      <c r="E480" s="95"/>
      <c r="F480" s="95"/>
      <c r="G480" s="95"/>
      <c r="H480" s="96"/>
      <c r="I480" s="97"/>
      <c r="J480" s="96"/>
      <c r="K480" s="97"/>
      <c r="L480" s="95"/>
      <c r="M480" s="98"/>
    </row>
    <row r="481" spans="1:13" ht="12.75">
      <c r="A481" s="94"/>
      <c r="B481" s="95"/>
      <c r="C481" s="96"/>
      <c r="D481" s="97"/>
      <c r="E481" s="95"/>
      <c r="F481" s="95"/>
      <c r="G481" s="95"/>
      <c r="H481" s="96"/>
      <c r="I481" s="97"/>
      <c r="J481" s="96"/>
      <c r="K481" s="97"/>
      <c r="L481" s="95"/>
      <c r="M481" s="98"/>
    </row>
    <row r="482" spans="1:13" ht="12.75">
      <c r="A482" s="94"/>
      <c r="B482" s="95"/>
      <c r="C482" s="96"/>
      <c r="D482" s="97"/>
      <c r="E482" s="95"/>
      <c r="F482" s="95"/>
      <c r="G482" s="95"/>
      <c r="H482" s="96"/>
      <c r="I482" s="97"/>
      <c r="J482" s="96"/>
      <c r="K482" s="97"/>
      <c r="L482" s="95"/>
      <c r="M482" s="98"/>
    </row>
    <row r="483" spans="1:13" ht="12.75">
      <c r="A483" s="94"/>
      <c r="B483" s="95"/>
      <c r="C483" s="96"/>
      <c r="D483" s="97"/>
      <c r="E483" s="95"/>
      <c r="F483" s="95"/>
      <c r="G483" s="95"/>
      <c r="H483" s="96"/>
      <c r="I483" s="97"/>
      <c r="J483" s="96"/>
      <c r="K483" s="97"/>
      <c r="L483" s="95"/>
      <c r="M483" s="98"/>
    </row>
    <row r="484" spans="1:13" ht="12.75">
      <c r="A484" s="94"/>
      <c r="B484" s="95"/>
      <c r="C484" s="96"/>
      <c r="D484" s="97"/>
      <c r="E484" s="95"/>
      <c r="F484" s="95"/>
      <c r="G484" s="95"/>
      <c r="H484" s="96"/>
      <c r="I484" s="97"/>
      <c r="J484" s="96"/>
      <c r="K484" s="97"/>
      <c r="L484" s="95"/>
      <c r="M484" s="98"/>
    </row>
    <row r="485" spans="1:13" ht="12.75">
      <c r="A485" s="94"/>
      <c r="B485" s="95"/>
      <c r="C485" s="96"/>
      <c r="D485" s="97"/>
      <c r="E485" s="95"/>
      <c r="F485" s="95"/>
      <c r="G485" s="95"/>
      <c r="H485" s="96"/>
      <c r="I485" s="97"/>
      <c r="J485" s="96"/>
      <c r="K485" s="97"/>
      <c r="L485" s="95"/>
      <c r="M485" s="98"/>
    </row>
    <row r="486" spans="1:13" ht="13.5" thickBot="1">
      <c r="A486" s="84"/>
      <c r="B486" s="82"/>
      <c r="C486" s="83"/>
      <c r="D486" s="81"/>
      <c r="E486" s="82"/>
      <c r="F486" s="82"/>
      <c r="G486" s="82"/>
      <c r="H486" s="83"/>
      <c r="I486" s="81"/>
      <c r="J486" s="83"/>
      <c r="K486" s="81"/>
      <c r="L486" s="82"/>
      <c r="M486" s="114"/>
    </row>
    <row r="487" ht="13.5" thickBot="1"/>
    <row r="488" spans="1:13" ht="12.75">
      <c r="A488" s="115"/>
      <c r="B488" s="116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7"/>
    </row>
    <row r="489" spans="1:13" ht="35.25" customHeight="1">
      <c r="A489" s="78"/>
      <c r="B489" s="79"/>
      <c r="C489" s="79"/>
      <c r="D489" s="79"/>
      <c r="E489" s="80"/>
      <c r="F489" s="121"/>
      <c r="G489" s="122"/>
      <c r="H489" s="122"/>
      <c r="I489" s="122"/>
      <c r="J489" s="122"/>
      <c r="K489" s="122"/>
      <c r="L489" s="122"/>
      <c r="M489" s="123"/>
    </row>
    <row r="490" spans="1:13" ht="12.75">
      <c r="A490" s="69"/>
      <c r="B490" s="70"/>
      <c r="C490" s="70"/>
      <c r="D490" s="71"/>
      <c r="E490" s="103"/>
      <c r="F490" s="104"/>
      <c r="G490" s="104"/>
      <c r="H490" s="104"/>
      <c r="I490" s="104"/>
      <c r="J490" s="104"/>
      <c r="K490" s="104"/>
      <c r="L490" s="104"/>
      <c r="M490" s="105"/>
    </row>
    <row r="491" spans="1:13" ht="12.75">
      <c r="A491" s="72"/>
      <c r="B491" s="73"/>
      <c r="C491" s="73"/>
      <c r="D491" s="74"/>
      <c r="E491" s="106"/>
      <c r="F491" s="107"/>
      <c r="G491" s="107"/>
      <c r="H491" s="107"/>
      <c r="I491" s="107"/>
      <c r="J491" s="107"/>
      <c r="K491" s="107"/>
      <c r="L491" s="107"/>
      <c r="M491" s="108"/>
    </row>
    <row r="492" spans="1:13" ht="12.75">
      <c r="A492" s="72"/>
      <c r="B492" s="73"/>
      <c r="C492" s="73"/>
      <c r="D492" s="74"/>
      <c r="E492" s="106"/>
      <c r="F492" s="107"/>
      <c r="G492" s="107"/>
      <c r="H492" s="107"/>
      <c r="I492" s="107"/>
      <c r="J492" s="107"/>
      <c r="K492" s="107"/>
      <c r="L492" s="107"/>
      <c r="M492" s="108"/>
    </row>
    <row r="493" spans="1:13" ht="12.75">
      <c r="A493" s="72"/>
      <c r="B493" s="73"/>
      <c r="C493" s="73"/>
      <c r="D493" s="74"/>
      <c r="E493" s="106"/>
      <c r="F493" s="107"/>
      <c r="G493" s="107"/>
      <c r="H493" s="107"/>
      <c r="I493" s="107"/>
      <c r="J493" s="107"/>
      <c r="K493" s="107"/>
      <c r="L493" s="107"/>
      <c r="M493" s="108"/>
    </row>
    <row r="494" spans="1:13" ht="12.75">
      <c r="A494" s="72"/>
      <c r="B494" s="73"/>
      <c r="C494" s="73"/>
      <c r="D494" s="74"/>
      <c r="E494" s="106"/>
      <c r="F494" s="107"/>
      <c r="G494" s="107"/>
      <c r="H494" s="107"/>
      <c r="I494" s="107"/>
      <c r="J494" s="107"/>
      <c r="K494" s="107"/>
      <c r="L494" s="107"/>
      <c r="M494" s="108"/>
    </row>
    <row r="495" spans="1:13" ht="12.75">
      <c r="A495" s="75"/>
      <c r="B495" s="76"/>
      <c r="C495" s="76"/>
      <c r="D495" s="77"/>
      <c r="E495" s="109"/>
      <c r="F495" s="110"/>
      <c r="G495" s="110"/>
      <c r="H495" s="110"/>
      <c r="I495" s="110"/>
      <c r="J495" s="110"/>
      <c r="K495" s="110"/>
      <c r="L495" s="110"/>
      <c r="M495" s="111"/>
    </row>
    <row r="496" spans="1:13" ht="15.75">
      <c r="A496" s="88"/>
      <c r="B496" s="89"/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90"/>
    </row>
    <row r="497" spans="1:13" ht="15">
      <c r="A497" s="102"/>
      <c r="B497" s="100"/>
      <c r="C497" s="101"/>
      <c r="D497" s="99"/>
      <c r="E497" s="100"/>
      <c r="F497" s="100"/>
      <c r="G497" s="100"/>
      <c r="H497" s="101"/>
      <c r="I497" s="99"/>
      <c r="J497" s="100"/>
      <c r="K497" s="100"/>
      <c r="L497" s="100"/>
      <c r="M497" s="112"/>
    </row>
    <row r="498" spans="1:13" ht="12.75">
      <c r="A498" s="124"/>
      <c r="B498" s="125"/>
      <c r="C498" s="126"/>
      <c r="D498" s="118"/>
      <c r="E498" s="93"/>
      <c r="F498" s="119"/>
      <c r="G498" s="79"/>
      <c r="H498" s="80"/>
      <c r="I498" s="118"/>
      <c r="J498" s="93"/>
      <c r="K498" s="119"/>
      <c r="L498" s="79"/>
      <c r="M498" s="134"/>
    </row>
    <row r="499" spans="1:13" ht="12.75">
      <c r="A499" s="127"/>
      <c r="B499" s="128"/>
      <c r="C499" s="129"/>
      <c r="D499" s="67"/>
      <c r="E499" s="68"/>
      <c r="F499" s="64"/>
      <c r="G499" s="65"/>
      <c r="H499" s="133"/>
      <c r="I499" s="67"/>
      <c r="J499" s="68"/>
      <c r="K499" s="64"/>
      <c r="L499" s="65"/>
      <c r="M499" s="66"/>
    </row>
    <row r="500" spans="1:13" ht="12.75">
      <c r="A500" s="130"/>
      <c r="B500" s="131"/>
      <c r="C500" s="132"/>
      <c r="D500" s="67"/>
      <c r="E500" s="68"/>
      <c r="F500" s="64"/>
      <c r="G500" s="65"/>
      <c r="H500" s="133"/>
      <c r="I500" s="67"/>
      <c r="J500" s="68"/>
      <c r="K500" s="64"/>
      <c r="L500" s="65"/>
      <c r="M500" s="66"/>
    </row>
    <row r="501" spans="1:36" s="31" customFormat="1" ht="29.25" customHeight="1">
      <c r="A501" s="58"/>
      <c r="B501" s="60"/>
      <c r="C501" s="60"/>
      <c r="D501" s="60"/>
      <c r="E501" s="59"/>
      <c r="F501" s="58"/>
      <c r="G501" s="59"/>
      <c r="H501" s="32"/>
      <c r="I501" s="58"/>
      <c r="J501" s="60"/>
      <c r="K501" s="59"/>
      <c r="L501" s="62"/>
      <c r="M501" s="63"/>
      <c r="N501" s="34"/>
      <c r="O501" s="34"/>
      <c r="P501" s="34"/>
      <c r="Q501" s="61"/>
      <c r="R501" s="61"/>
      <c r="S501" s="35"/>
      <c r="T501" s="61"/>
      <c r="U501" s="61"/>
      <c r="V501" s="35"/>
      <c r="W501" s="36"/>
      <c r="X501" s="37"/>
      <c r="Y501" s="28"/>
      <c r="Z501" s="28"/>
      <c r="AA501" s="28"/>
      <c r="AB501" s="28"/>
      <c r="AC501" s="28"/>
      <c r="AD501" s="29">
        <f>IF(K497="X",5,(IF(M497="X",3,(IF(O497="X",1,0)))))</f>
        <v>0</v>
      </c>
      <c r="AE501" s="29">
        <f>IF(K499="X",5,(IF(M499="X",3,(IF(O499="X",1,0)))))</f>
        <v>0</v>
      </c>
      <c r="AF501" s="29">
        <f>IF(Q498="X",5,(IF(S498="X",3,(IF(U498="X",1,0)))))</f>
        <v>0</v>
      </c>
      <c r="AG501" s="29">
        <f>IF(Q500="X",1,(IF(S500="X",3,(IF(U500="X",5,0)))))</f>
        <v>0</v>
      </c>
      <c r="AH501" s="30"/>
      <c r="AI501" s="30"/>
      <c r="AJ501" s="31">
        <f>PRODUCT(AD501:AG501)</f>
        <v>0</v>
      </c>
    </row>
    <row r="502" spans="1:13" ht="15" customHeight="1" hidden="1">
      <c r="A502" s="88"/>
      <c r="B502" s="89"/>
      <c r="C502" s="89"/>
      <c r="D502" s="160"/>
      <c r="E502" s="161"/>
      <c r="F502" s="89"/>
      <c r="G502" s="89"/>
      <c r="H502" s="89"/>
      <c r="I502" s="89"/>
      <c r="J502" s="160"/>
      <c r="K502" s="161"/>
      <c r="L502" s="89"/>
      <c r="M502" s="90"/>
    </row>
    <row r="503" spans="1:13" ht="12.75" customHeight="1" hidden="1">
      <c r="A503" s="94"/>
      <c r="B503" s="95"/>
      <c r="C503" s="95"/>
      <c r="D503" s="96"/>
      <c r="E503" s="97"/>
      <c r="F503" s="95"/>
      <c r="G503" s="95"/>
      <c r="H503" s="95"/>
      <c r="I503" s="95"/>
      <c r="J503" s="96"/>
      <c r="K503" s="152"/>
      <c r="L503" s="153"/>
      <c r="M503" s="154"/>
    </row>
    <row r="504" spans="1:13" ht="12.75" customHeight="1" hidden="1">
      <c r="A504" s="94"/>
      <c r="B504" s="95"/>
      <c r="C504" s="95"/>
      <c r="D504" s="96"/>
      <c r="E504" s="97"/>
      <c r="F504" s="95"/>
      <c r="G504" s="95"/>
      <c r="H504" s="95"/>
      <c r="I504" s="95"/>
      <c r="J504" s="96"/>
      <c r="K504" s="152"/>
      <c r="L504" s="153"/>
      <c r="M504" s="154"/>
    </row>
    <row r="505" spans="1:13" ht="12.75" customHeight="1" hidden="1">
      <c r="A505" s="94"/>
      <c r="B505" s="95"/>
      <c r="C505" s="95"/>
      <c r="D505" s="96"/>
      <c r="E505" s="97"/>
      <c r="F505" s="95"/>
      <c r="G505" s="95"/>
      <c r="H505" s="95"/>
      <c r="I505" s="95"/>
      <c r="J505" s="96"/>
      <c r="K505" s="152"/>
      <c r="L505" s="153"/>
      <c r="M505" s="154"/>
    </row>
    <row r="506" spans="1:13" ht="15.75">
      <c r="A506" s="88"/>
      <c r="B506" s="89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90"/>
    </row>
    <row r="507" spans="1:13" ht="15">
      <c r="A507" s="102"/>
      <c r="B507" s="100"/>
      <c r="C507" s="100"/>
      <c r="D507" s="100"/>
      <c r="E507" s="100"/>
      <c r="F507" s="100"/>
      <c r="G507" s="100"/>
      <c r="H507" s="101"/>
      <c r="I507" s="99"/>
      <c r="J507" s="100"/>
      <c r="K507" s="100"/>
      <c r="L507" s="100"/>
      <c r="M507" s="112"/>
    </row>
    <row r="508" spans="1:13" ht="12.75">
      <c r="A508" s="158"/>
      <c r="B508" s="122"/>
      <c r="C508" s="122"/>
      <c r="D508" s="122"/>
      <c r="E508" s="122"/>
      <c r="F508" s="122"/>
      <c r="G508" s="122"/>
      <c r="H508" s="159"/>
      <c r="I508" s="121"/>
      <c r="J508" s="122"/>
      <c r="K508" s="122"/>
      <c r="L508" s="122"/>
      <c r="M508" s="123"/>
    </row>
    <row r="509" spans="1:13" ht="12.75">
      <c r="A509" s="158"/>
      <c r="B509" s="122"/>
      <c r="C509" s="122"/>
      <c r="D509" s="122"/>
      <c r="E509" s="122"/>
      <c r="F509" s="122"/>
      <c r="G509" s="122"/>
      <c r="H509" s="159"/>
      <c r="I509" s="121"/>
      <c r="J509" s="122"/>
      <c r="K509" s="122"/>
      <c r="L509" s="122"/>
      <c r="M509" s="123"/>
    </row>
    <row r="510" spans="1:13" ht="12.75">
      <c r="A510" s="158"/>
      <c r="B510" s="122"/>
      <c r="C510" s="122"/>
      <c r="D510" s="122"/>
      <c r="E510" s="122"/>
      <c r="F510" s="122"/>
      <c r="G510" s="122"/>
      <c r="H510" s="159"/>
      <c r="I510" s="121"/>
      <c r="J510" s="122"/>
      <c r="K510" s="122"/>
      <c r="L510" s="122"/>
      <c r="M510" s="123"/>
    </row>
    <row r="511" spans="1:13" ht="12.75">
      <c r="A511" s="158"/>
      <c r="B511" s="122"/>
      <c r="C511" s="122"/>
      <c r="D511" s="122"/>
      <c r="E511" s="122"/>
      <c r="F511" s="122"/>
      <c r="G511" s="122"/>
      <c r="H511" s="159"/>
      <c r="I511" s="121"/>
      <c r="J511" s="122"/>
      <c r="K511" s="122"/>
      <c r="L511" s="122"/>
      <c r="M511" s="123"/>
    </row>
    <row r="512" spans="1:13" ht="12.75">
      <c r="A512" s="158"/>
      <c r="B512" s="122"/>
      <c r="C512" s="122"/>
      <c r="D512" s="122"/>
      <c r="E512" s="122"/>
      <c r="F512" s="122"/>
      <c r="G512" s="122"/>
      <c r="H512" s="159"/>
      <c r="I512" s="121"/>
      <c r="J512" s="122"/>
      <c r="K512" s="122"/>
      <c r="L512" s="122"/>
      <c r="M512" s="123"/>
    </row>
    <row r="513" spans="1:13" ht="15.75">
      <c r="A513" s="88"/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90"/>
    </row>
    <row r="514" spans="1:13" ht="18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4"/>
    </row>
    <row r="515" spans="1:13" ht="12.75">
      <c r="A515" s="9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8"/>
    </row>
    <row r="516" spans="1:13" ht="12.75">
      <c r="A516" s="9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8"/>
    </row>
    <row r="517" spans="1:13" ht="12.75">
      <c r="A517" s="9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8"/>
    </row>
    <row r="518" spans="1:13" ht="12.75">
      <c r="A518" s="9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8"/>
    </row>
    <row r="519" spans="1:13" ht="12.75">
      <c r="A519" s="9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8"/>
    </row>
    <row r="520" spans="1:13" ht="12.75">
      <c r="A520" s="9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8"/>
    </row>
    <row r="521" spans="1:13" ht="12.75">
      <c r="A521" s="9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8"/>
    </row>
    <row r="522" spans="1:13" ht="15.75">
      <c r="A522" s="88"/>
      <c r="B522" s="89"/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90"/>
    </row>
    <row r="523" spans="1:13" ht="12.75">
      <c r="A523" s="91"/>
      <c r="B523" s="92"/>
      <c r="C523" s="93"/>
      <c r="D523" s="118"/>
      <c r="E523" s="92"/>
      <c r="F523" s="92"/>
      <c r="G523" s="92"/>
      <c r="H523" s="93"/>
      <c r="I523" s="118"/>
      <c r="J523" s="93"/>
      <c r="K523" s="118"/>
      <c r="L523" s="92"/>
      <c r="M523" s="120"/>
    </row>
    <row r="524" spans="1:13" ht="12.75">
      <c r="A524" s="94"/>
      <c r="B524" s="95"/>
      <c r="C524" s="96"/>
      <c r="D524" s="97"/>
      <c r="E524" s="95"/>
      <c r="F524" s="95"/>
      <c r="G524" s="95"/>
      <c r="H524" s="96"/>
      <c r="I524" s="97"/>
      <c r="J524" s="96"/>
      <c r="K524" s="97"/>
      <c r="L524" s="95"/>
      <c r="M524" s="98"/>
    </row>
    <row r="525" spans="1:13" ht="12.75">
      <c r="A525" s="94"/>
      <c r="B525" s="95"/>
      <c r="C525" s="96"/>
      <c r="D525" s="97"/>
      <c r="E525" s="95"/>
      <c r="F525" s="95"/>
      <c r="G525" s="95"/>
      <c r="H525" s="96"/>
      <c r="I525" s="97"/>
      <c r="J525" s="96"/>
      <c r="K525" s="97"/>
      <c r="L525" s="95"/>
      <c r="M525" s="98"/>
    </row>
    <row r="526" spans="1:13" ht="12.75">
      <c r="A526" s="94"/>
      <c r="B526" s="95"/>
      <c r="C526" s="96"/>
      <c r="D526" s="97"/>
      <c r="E526" s="95"/>
      <c r="F526" s="95"/>
      <c r="G526" s="95"/>
      <c r="H526" s="96"/>
      <c r="I526" s="97"/>
      <c r="J526" s="96"/>
      <c r="K526" s="97"/>
      <c r="L526" s="95"/>
      <c r="M526" s="98"/>
    </row>
    <row r="527" spans="1:13" ht="12.75">
      <c r="A527" s="94"/>
      <c r="B527" s="95"/>
      <c r="C527" s="96"/>
      <c r="D527" s="97"/>
      <c r="E527" s="95"/>
      <c r="F527" s="95"/>
      <c r="G527" s="95"/>
      <c r="H527" s="96"/>
      <c r="I527" s="97"/>
      <c r="J527" s="96"/>
      <c r="K527" s="97"/>
      <c r="L527" s="95"/>
      <c r="M527" s="98"/>
    </row>
    <row r="528" spans="1:13" ht="12.75">
      <c r="A528" s="94"/>
      <c r="B528" s="95"/>
      <c r="C528" s="96"/>
      <c r="D528" s="97"/>
      <c r="E528" s="95"/>
      <c r="F528" s="95"/>
      <c r="G528" s="95"/>
      <c r="H528" s="96"/>
      <c r="I528" s="97"/>
      <c r="J528" s="96"/>
      <c r="K528" s="97"/>
      <c r="L528" s="95"/>
      <c r="M528" s="98"/>
    </row>
    <row r="529" spans="1:13" ht="12.75">
      <c r="A529" s="94"/>
      <c r="B529" s="95"/>
      <c r="C529" s="96"/>
      <c r="D529" s="97"/>
      <c r="E529" s="95"/>
      <c r="F529" s="95"/>
      <c r="G529" s="95"/>
      <c r="H529" s="96"/>
      <c r="I529" s="97"/>
      <c r="J529" s="96"/>
      <c r="K529" s="97"/>
      <c r="L529" s="95"/>
      <c r="M529" s="98"/>
    </row>
    <row r="530" spans="1:13" ht="13.5" thickBot="1">
      <c r="A530" s="84"/>
      <c r="B530" s="82"/>
      <c r="C530" s="83"/>
      <c r="D530" s="81"/>
      <c r="E530" s="82"/>
      <c r="F530" s="82"/>
      <c r="G530" s="82"/>
      <c r="H530" s="83"/>
      <c r="I530" s="81"/>
      <c r="J530" s="83"/>
      <c r="K530" s="81"/>
      <c r="L530" s="82"/>
      <c r="M530" s="114"/>
    </row>
    <row r="531" ht="13.5" thickBot="1"/>
    <row r="532" spans="1:13" ht="12.75">
      <c r="A532" s="115"/>
      <c r="B532" s="116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  <c r="M532" s="117"/>
    </row>
    <row r="533" spans="1:13" ht="35.25" customHeight="1">
      <c r="A533" s="78"/>
      <c r="B533" s="79"/>
      <c r="C533" s="79"/>
      <c r="D533" s="79"/>
      <c r="E533" s="80"/>
      <c r="F533" s="121"/>
      <c r="G533" s="122"/>
      <c r="H533" s="122"/>
      <c r="I533" s="122"/>
      <c r="J533" s="122"/>
      <c r="K533" s="122"/>
      <c r="L533" s="122"/>
      <c r="M533" s="123"/>
    </row>
    <row r="534" spans="1:13" ht="12.75">
      <c r="A534" s="69"/>
      <c r="B534" s="70"/>
      <c r="C534" s="70"/>
      <c r="D534" s="71"/>
      <c r="E534" s="103"/>
      <c r="F534" s="104"/>
      <c r="G534" s="104"/>
      <c r="H534" s="104"/>
      <c r="I534" s="104"/>
      <c r="J534" s="104"/>
      <c r="K534" s="104"/>
      <c r="L534" s="104"/>
      <c r="M534" s="105"/>
    </row>
    <row r="535" spans="1:13" ht="12.75">
      <c r="A535" s="72"/>
      <c r="B535" s="73"/>
      <c r="C535" s="73"/>
      <c r="D535" s="74"/>
      <c r="E535" s="106"/>
      <c r="F535" s="107"/>
      <c r="G535" s="107"/>
      <c r="H535" s="107"/>
      <c r="I535" s="107"/>
      <c r="J535" s="107"/>
      <c r="K535" s="107"/>
      <c r="L535" s="107"/>
      <c r="M535" s="108"/>
    </row>
    <row r="536" spans="1:13" ht="12.75">
      <c r="A536" s="72"/>
      <c r="B536" s="73"/>
      <c r="C536" s="73"/>
      <c r="D536" s="74"/>
      <c r="E536" s="106"/>
      <c r="F536" s="107"/>
      <c r="G536" s="107"/>
      <c r="H536" s="107"/>
      <c r="I536" s="107"/>
      <c r="J536" s="107"/>
      <c r="K536" s="107"/>
      <c r="L536" s="107"/>
      <c r="M536" s="108"/>
    </row>
    <row r="537" spans="1:13" ht="12.75">
      <c r="A537" s="72"/>
      <c r="B537" s="73"/>
      <c r="C537" s="73"/>
      <c r="D537" s="74"/>
      <c r="E537" s="106"/>
      <c r="F537" s="107"/>
      <c r="G537" s="107"/>
      <c r="H537" s="107"/>
      <c r="I537" s="107"/>
      <c r="J537" s="107"/>
      <c r="K537" s="107"/>
      <c r="L537" s="107"/>
      <c r="M537" s="108"/>
    </row>
    <row r="538" spans="1:13" ht="12.75">
      <c r="A538" s="72"/>
      <c r="B538" s="73"/>
      <c r="C538" s="73"/>
      <c r="D538" s="74"/>
      <c r="E538" s="106"/>
      <c r="F538" s="107"/>
      <c r="G538" s="107"/>
      <c r="H538" s="107"/>
      <c r="I538" s="107"/>
      <c r="J538" s="107"/>
      <c r="K538" s="107"/>
      <c r="L538" s="107"/>
      <c r="M538" s="108"/>
    </row>
    <row r="539" spans="1:13" ht="12.75">
      <c r="A539" s="75"/>
      <c r="B539" s="76"/>
      <c r="C539" s="76"/>
      <c r="D539" s="77"/>
      <c r="E539" s="109"/>
      <c r="F539" s="110"/>
      <c r="G539" s="110"/>
      <c r="H539" s="110"/>
      <c r="I539" s="110"/>
      <c r="J539" s="110"/>
      <c r="K539" s="110"/>
      <c r="L539" s="110"/>
      <c r="M539" s="111"/>
    </row>
    <row r="540" spans="1:13" ht="15.75">
      <c r="A540" s="88"/>
      <c r="B540" s="89"/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90"/>
    </row>
    <row r="541" spans="1:13" ht="15">
      <c r="A541" s="102"/>
      <c r="B541" s="100"/>
      <c r="C541" s="101"/>
      <c r="D541" s="99"/>
      <c r="E541" s="100"/>
      <c r="F541" s="100"/>
      <c r="G541" s="100"/>
      <c r="H541" s="101"/>
      <c r="I541" s="99"/>
      <c r="J541" s="100"/>
      <c r="K541" s="100"/>
      <c r="L541" s="100"/>
      <c r="M541" s="112"/>
    </row>
    <row r="542" spans="1:13" ht="12.75">
      <c r="A542" s="124"/>
      <c r="B542" s="125"/>
      <c r="C542" s="126"/>
      <c r="D542" s="118"/>
      <c r="E542" s="93"/>
      <c r="F542" s="119"/>
      <c r="G542" s="79"/>
      <c r="H542" s="80"/>
      <c r="I542" s="118"/>
      <c r="J542" s="93"/>
      <c r="K542" s="119"/>
      <c r="L542" s="79"/>
      <c r="M542" s="134"/>
    </row>
    <row r="543" spans="1:13" ht="12.75">
      <c r="A543" s="127"/>
      <c r="B543" s="128"/>
      <c r="C543" s="129"/>
      <c r="D543" s="67"/>
      <c r="E543" s="68"/>
      <c r="F543" s="64"/>
      <c r="G543" s="65"/>
      <c r="H543" s="133"/>
      <c r="I543" s="67"/>
      <c r="J543" s="68"/>
      <c r="K543" s="64"/>
      <c r="L543" s="65"/>
      <c r="M543" s="66"/>
    </row>
    <row r="544" spans="1:13" ht="12.75">
      <c r="A544" s="130"/>
      <c r="B544" s="131"/>
      <c r="C544" s="132"/>
      <c r="D544" s="67"/>
      <c r="E544" s="68"/>
      <c r="F544" s="64"/>
      <c r="G544" s="65"/>
      <c r="H544" s="133"/>
      <c r="I544" s="67"/>
      <c r="J544" s="68"/>
      <c r="K544" s="64"/>
      <c r="L544" s="65"/>
      <c r="M544" s="66"/>
    </row>
    <row r="545" spans="1:36" s="31" customFormat="1" ht="29.25" customHeight="1">
      <c r="A545" s="58"/>
      <c r="B545" s="60"/>
      <c r="C545" s="60"/>
      <c r="D545" s="60"/>
      <c r="E545" s="59"/>
      <c r="F545" s="58"/>
      <c r="G545" s="59"/>
      <c r="H545" s="32"/>
      <c r="I545" s="58"/>
      <c r="J545" s="60"/>
      <c r="K545" s="59"/>
      <c r="L545" s="62"/>
      <c r="M545" s="63"/>
      <c r="N545" s="34"/>
      <c r="O545" s="34"/>
      <c r="P545" s="34"/>
      <c r="Q545" s="61"/>
      <c r="R545" s="61"/>
      <c r="S545" s="35"/>
      <c r="T545" s="61"/>
      <c r="U545" s="61"/>
      <c r="V545" s="35"/>
      <c r="W545" s="36"/>
      <c r="X545" s="37"/>
      <c r="Y545" s="28"/>
      <c r="Z545" s="28"/>
      <c r="AA545" s="28"/>
      <c r="AB545" s="28"/>
      <c r="AC545" s="28"/>
      <c r="AD545" s="29">
        <f>IF(K541="X",5,(IF(M541="X",3,(IF(O541="X",1,0)))))</f>
        <v>0</v>
      </c>
      <c r="AE545" s="29">
        <f>IF(K543="X",5,(IF(M543="X",3,(IF(O543="X",1,0)))))</f>
        <v>0</v>
      </c>
      <c r="AF545" s="29">
        <f>IF(Q542="X",5,(IF(S542="X",3,(IF(U542="X",1,0)))))</f>
        <v>0</v>
      </c>
      <c r="AG545" s="29">
        <f>IF(Q544="X",1,(IF(S544="X",3,(IF(U544="X",5,0)))))</f>
        <v>0</v>
      </c>
      <c r="AH545" s="30"/>
      <c r="AI545" s="30"/>
      <c r="AJ545" s="31">
        <f>PRODUCT(AD545:AG545)</f>
        <v>0</v>
      </c>
    </row>
    <row r="546" spans="1:13" ht="15" customHeight="1" hidden="1">
      <c r="A546" s="88"/>
      <c r="B546" s="89"/>
      <c r="C546" s="89"/>
      <c r="D546" s="160"/>
      <c r="E546" s="161"/>
      <c r="F546" s="89"/>
      <c r="G546" s="89"/>
      <c r="H546" s="89"/>
      <c r="I546" s="89"/>
      <c r="J546" s="160"/>
      <c r="K546" s="161"/>
      <c r="L546" s="89"/>
      <c r="M546" s="90"/>
    </row>
    <row r="547" spans="1:13" ht="12.75" customHeight="1" hidden="1">
      <c r="A547" s="94"/>
      <c r="B547" s="95"/>
      <c r="C547" s="95"/>
      <c r="D547" s="96"/>
      <c r="E547" s="97"/>
      <c r="F547" s="95"/>
      <c r="G547" s="95"/>
      <c r="H547" s="95"/>
      <c r="I547" s="95"/>
      <c r="J547" s="96"/>
      <c r="K547" s="152"/>
      <c r="L547" s="153"/>
      <c r="M547" s="154"/>
    </row>
    <row r="548" spans="1:13" ht="12.75" customHeight="1" hidden="1">
      <c r="A548" s="94"/>
      <c r="B548" s="95"/>
      <c r="C548" s="95"/>
      <c r="D548" s="96"/>
      <c r="E548" s="97"/>
      <c r="F548" s="95"/>
      <c r="G548" s="95"/>
      <c r="H548" s="95"/>
      <c r="I548" s="95"/>
      <c r="J548" s="96"/>
      <c r="K548" s="152"/>
      <c r="L548" s="153"/>
      <c r="M548" s="154"/>
    </row>
    <row r="549" spans="1:13" ht="12.75" customHeight="1" hidden="1">
      <c r="A549" s="94"/>
      <c r="B549" s="95"/>
      <c r="C549" s="95"/>
      <c r="D549" s="96"/>
      <c r="E549" s="97"/>
      <c r="F549" s="95"/>
      <c r="G549" s="95"/>
      <c r="H549" s="95"/>
      <c r="I549" s="95"/>
      <c r="J549" s="96"/>
      <c r="K549" s="152"/>
      <c r="L549" s="153"/>
      <c r="M549" s="154"/>
    </row>
    <row r="550" spans="1:13" ht="15.75">
      <c r="A550" s="88"/>
      <c r="B550" s="89"/>
      <c r="C550" s="89"/>
      <c r="D550" s="89"/>
      <c r="E550" s="89"/>
      <c r="F550" s="89"/>
      <c r="G550" s="89"/>
      <c r="H550" s="89"/>
      <c r="I550" s="89"/>
      <c r="J550" s="89"/>
      <c r="K550" s="89"/>
      <c r="L550" s="89"/>
      <c r="M550" s="90"/>
    </row>
    <row r="551" spans="1:13" ht="15">
      <c r="A551" s="102"/>
      <c r="B551" s="100"/>
      <c r="C551" s="100"/>
      <c r="D551" s="100"/>
      <c r="E551" s="100"/>
      <c r="F551" s="100"/>
      <c r="G551" s="100"/>
      <c r="H551" s="101"/>
      <c r="I551" s="99"/>
      <c r="J551" s="100"/>
      <c r="K551" s="100"/>
      <c r="L551" s="100"/>
      <c r="M551" s="112"/>
    </row>
    <row r="552" spans="1:13" ht="12.75">
      <c r="A552" s="158"/>
      <c r="B552" s="122"/>
      <c r="C552" s="122"/>
      <c r="D552" s="122"/>
      <c r="E552" s="122"/>
      <c r="F552" s="122"/>
      <c r="G552" s="122"/>
      <c r="H552" s="159"/>
      <c r="I552" s="121"/>
      <c r="J552" s="122"/>
      <c r="K552" s="122"/>
      <c r="L552" s="122"/>
      <c r="M552" s="123"/>
    </row>
    <row r="553" spans="1:13" ht="12.75">
      <c r="A553" s="158"/>
      <c r="B553" s="122"/>
      <c r="C553" s="122"/>
      <c r="D553" s="122"/>
      <c r="E553" s="122"/>
      <c r="F553" s="122"/>
      <c r="G553" s="122"/>
      <c r="H553" s="159"/>
      <c r="I553" s="121"/>
      <c r="J553" s="122"/>
      <c r="K553" s="122"/>
      <c r="L553" s="122"/>
      <c r="M553" s="123"/>
    </row>
    <row r="554" spans="1:13" ht="12.75">
      <c r="A554" s="158"/>
      <c r="B554" s="122"/>
      <c r="C554" s="122"/>
      <c r="D554" s="122"/>
      <c r="E554" s="122"/>
      <c r="F554" s="122"/>
      <c r="G554" s="122"/>
      <c r="H554" s="159"/>
      <c r="I554" s="121"/>
      <c r="J554" s="122"/>
      <c r="K554" s="122"/>
      <c r="L554" s="122"/>
      <c r="M554" s="123"/>
    </row>
    <row r="555" spans="1:13" ht="12.75">
      <c r="A555" s="158"/>
      <c r="B555" s="122"/>
      <c r="C555" s="122"/>
      <c r="D555" s="122"/>
      <c r="E555" s="122"/>
      <c r="F555" s="122"/>
      <c r="G555" s="122"/>
      <c r="H555" s="159"/>
      <c r="I555" s="121"/>
      <c r="J555" s="122"/>
      <c r="K555" s="122"/>
      <c r="L555" s="122"/>
      <c r="M555" s="123"/>
    </row>
    <row r="556" spans="1:13" ht="12.75">
      <c r="A556" s="158"/>
      <c r="B556" s="122"/>
      <c r="C556" s="122"/>
      <c r="D556" s="122"/>
      <c r="E556" s="122"/>
      <c r="F556" s="122"/>
      <c r="G556" s="122"/>
      <c r="H556" s="159"/>
      <c r="I556" s="121"/>
      <c r="J556" s="122"/>
      <c r="K556" s="122"/>
      <c r="L556" s="122"/>
      <c r="M556" s="123"/>
    </row>
    <row r="557" spans="1:13" ht="15.75">
      <c r="A557" s="88"/>
      <c r="B557" s="89"/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90"/>
    </row>
    <row r="558" spans="1:13" ht="18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4"/>
    </row>
    <row r="559" spans="1:13" ht="12.75">
      <c r="A559" s="9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8"/>
    </row>
    <row r="560" spans="1:13" ht="12.75">
      <c r="A560" s="9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8"/>
    </row>
    <row r="561" spans="1:13" ht="12.75">
      <c r="A561" s="9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8"/>
    </row>
    <row r="562" spans="1:13" ht="12.75">
      <c r="A562" s="9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8"/>
    </row>
    <row r="563" spans="1:13" ht="12.75">
      <c r="A563" s="9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8"/>
    </row>
    <row r="564" spans="1:13" ht="12.75">
      <c r="A564" s="9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8"/>
    </row>
    <row r="565" spans="1:13" ht="12.75">
      <c r="A565" s="9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8"/>
    </row>
    <row r="566" spans="1:13" ht="15.75">
      <c r="A566" s="88"/>
      <c r="B566" s="89"/>
      <c r="C566" s="89"/>
      <c r="D566" s="89"/>
      <c r="E566" s="89"/>
      <c r="F566" s="89"/>
      <c r="G566" s="89"/>
      <c r="H566" s="89"/>
      <c r="I566" s="89"/>
      <c r="J566" s="89"/>
      <c r="K566" s="89"/>
      <c r="L566" s="89"/>
      <c r="M566" s="90"/>
    </row>
    <row r="567" spans="1:13" ht="12.75">
      <c r="A567" s="91"/>
      <c r="B567" s="92"/>
      <c r="C567" s="93"/>
      <c r="D567" s="118"/>
      <c r="E567" s="92"/>
      <c r="F567" s="92"/>
      <c r="G567" s="92"/>
      <c r="H567" s="93"/>
      <c r="I567" s="118"/>
      <c r="J567" s="93"/>
      <c r="K567" s="118"/>
      <c r="L567" s="92"/>
      <c r="M567" s="120"/>
    </row>
    <row r="568" spans="1:13" ht="12.75">
      <c r="A568" s="94"/>
      <c r="B568" s="95"/>
      <c r="C568" s="96"/>
      <c r="D568" s="97"/>
      <c r="E568" s="95"/>
      <c r="F568" s="95"/>
      <c r="G568" s="95"/>
      <c r="H568" s="96"/>
      <c r="I568" s="97"/>
      <c r="J568" s="96"/>
      <c r="K568" s="97"/>
      <c r="L568" s="95"/>
      <c r="M568" s="98"/>
    </row>
    <row r="569" spans="1:13" ht="12.75">
      <c r="A569" s="94"/>
      <c r="B569" s="95"/>
      <c r="C569" s="96"/>
      <c r="D569" s="97"/>
      <c r="E569" s="95"/>
      <c r="F569" s="95"/>
      <c r="G569" s="95"/>
      <c r="H569" s="96"/>
      <c r="I569" s="97"/>
      <c r="J569" s="96"/>
      <c r="K569" s="97"/>
      <c r="L569" s="95"/>
      <c r="M569" s="98"/>
    </row>
    <row r="570" spans="1:13" ht="12.75">
      <c r="A570" s="94"/>
      <c r="B570" s="95"/>
      <c r="C570" s="96"/>
      <c r="D570" s="97"/>
      <c r="E570" s="95"/>
      <c r="F570" s="95"/>
      <c r="G570" s="95"/>
      <c r="H570" s="96"/>
      <c r="I570" s="97"/>
      <c r="J570" s="96"/>
      <c r="K570" s="97"/>
      <c r="L570" s="95"/>
      <c r="M570" s="98"/>
    </row>
    <row r="571" spans="1:13" ht="12.75">
      <c r="A571" s="94"/>
      <c r="B571" s="95"/>
      <c r="C571" s="96"/>
      <c r="D571" s="97"/>
      <c r="E571" s="95"/>
      <c r="F571" s="95"/>
      <c r="G571" s="95"/>
      <c r="H571" s="96"/>
      <c r="I571" s="97"/>
      <c r="J571" s="96"/>
      <c r="K571" s="97"/>
      <c r="L571" s="95"/>
      <c r="M571" s="98"/>
    </row>
    <row r="572" spans="1:13" ht="12.75">
      <c r="A572" s="94"/>
      <c r="B572" s="95"/>
      <c r="C572" s="96"/>
      <c r="D572" s="97"/>
      <c r="E572" s="95"/>
      <c r="F572" s="95"/>
      <c r="G572" s="95"/>
      <c r="H572" s="96"/>
      <c r="I572" s="97"/>
      <c r="J572" s="96"/>
      <c r="K572" s="97"/>
      <c r="L572" s="95"/>
      <c r="M572" s="98"/>
    </row>
    <row r="573" spans="1:13" ht="12.75">
      <c r="A573" s="94"/>
      <c r="B573" s="95"/>
      <c r="C573" s="96"/>
      <c r="D573" s="97"/>
      <c r="E573" s="95"/>
      <c r="F573" s="95"/>
      <c r="G573" s="95"/>
      <c r="H573" s="96"/>
      <c r="I573" s="97"/>
      <c r="J573" s="96"/>
      <c r="K573" s="97"/>
      <c r="L573" s="95"/>
      <c r="M573" s="98"/>
    </row>
    <row r="574" spans="1:13" ht="13.5" thickBot="1">
      <c r="A574" s="84"/>
      <c r="B574" s="82"/>
      <c r="C574" s="83"/>
      <c r="D574" s="81"/>
      <c r="E574" s="82"/>
      <c r="F574" s="82"/>
      <c r="G574" s="82"/>
      <c r="H574" s="83"/>
      <c r="I574" s="81"/>
      <c r="J574" s="83"/>
      <c r="K574" s="81"/>
      <c r="L574" s="82"/>
      <c r="M574" s="114"/>
    </row>
    <row r="575" ht="13.5" thickBot="1"/>
    <row r="576" spans="1:13" ht="12.75">
      <c r="A576" s="115"/>
      <c r="B576" s="116"/>
      <c r="C576" s="116"/>
      <c r="D576" s="116"/>
      <c r="E576" s="116"/>
      <c r="F576" s="116"/>
      <c r="G576" s="116"/>
      <c r="H576" s="116"/>
      <c r="I576" s="116"/>
      <c r="J576" s="116"/>
      <c r="K576" s="116"/>
      <c r="L576" s="116"/>
      <c r="M576" s="117"/>
    </row>
    <row r="577" spans="1:13" ht="35.25" customHeight="1">
      <c r="A577" s="78"/>
      <c r="B577" s="79"/>
      <c r="C577" s="79"/>
      <c r="D577" s="79"/>
      <c r="E577" s="80"/>
      <c r="F577" s="121"/>
      <c r="G577" s="122"/>
      <c r="H577" s="122"/>
      <c r="I577" s="122"/>
      <c r="J577" s="122"/>
      <c r="K577" s="122"/>
      <c r="L577" s="122"/>
      <c r="M577" s="123"/>
    </row>
    <row r="578" spans="1:13" ht="12.75">
      <c r="A578" s="69"/>
      <c r="B578" s="70"/>
      <c r="C578" s="70"/>
      <c r="D578" s="71"/>
      <c r="E578" s="103"/>
      <c r="F578" s="104"/>
      <c r="G578" s="104"/>
      <c r="H578" s="104"/>
      <c r="I578" s="104"/>
      <c r="J578" s="104"/>
      <c r="K578" s="104"/>
      <c r="L578" s="104"/>
      <c r="M578" s="105"/>
    </row>
    <row r="579" spans="1:13" ht="12.75">
      <c r="A579" s="72"/>
      <c r="B579" s="73"/>
      <c r="C579" s="73"/>
      <c r="D579" s="74"/>
      <c r="E579" s="106"/>
      <c r="F579" s="107"/>
      <c r="G579" s="107"/>
      <c r="H579" s="107"/>
      <c r="I579" s="107"/>
      <c r="J579" s="107"/>
      <c r="K579" s="107"/>
      <c r="L579" s="107"/>
      <c r="M579" s="108"/>
    </row>
    <row r="580" spans="1:13" ht="12.75">
      <c r="A580" s="72"/>
      <c r="B580" s="73"/>
      <c r="C580" s="73"/>
      <c r="D580" s="74"/>
      <c r="E580" s="106"/>
      <c r="F580" s="107"/>
      <c r="G580" s="107"/>
      <c r="H580" s="107"/>
      <c r="I580" s="107"/>
      <c r="J580" s="107"/>
      <c r="K580" s="107"/>
      <c r="L580" s="107"/>
      <c r="M580" s="108"/>
    </row>
    <row r="581" spans="1:13" ht="12.75">
      <c r="A581" s="72"/>
      <c r="B581" s="73"/>
      <c r="C581" s="73"/>
      <c r="D581" s="74"/>
      <c r="E581" s="106"/>
      <c r="F581" s="107"/>
      <c r="G581" s="107"/>
      <c r="H581" s="107"/>
      <c r="I581" s="107"/>
      <c r="J581" s="107"/>
      <c r="K581" s="107"/>
      <c r="L581" s="107"/>
      <c r="M581" s="108"/>
    </row>
    <row r="582" spans="1:13" ht="12.75">
      <c r="A582" s="72"/>
      <c r="B582" s="73"/>
      <c r="C582" s="73"/>
      <c r="D582" s="74"/>
      <c r="E582" s="106"/>
      <c r="F582" s="107"/>
      <c r="G582" s="107"/>
      <c r="H582" s="107"/>
      <c r="I582" s="107"/>
      <c r="J582" s="107"/>
      <c r="K582" s="107"/>
      <c r="L582" s="107"/>
      <c r="M582" s="108"/>
    </row>
    <row r="583" spans="1:13" ht="12.75">
      <c r="A583" s="75"/>
      <c r="B583" s="76"/>
      <c r="C583" s="76"/>
      <c r="D583" s="77"/>
      <c r="E583" s="109"/>
      <c r="F583" s="110"/>
      <c r="G583" s="110"/>
      <c r="H583" s="110"/>
      <c r="I583" s="110"/>
      <c r="J583" s="110"/>
      <c r="K583" s="110"/>
      <c r="L583" s="110"/>
      <c r="M583" s="111"/>
    </row>
    <row r="584" spans="1:13" ht="15.75">
      <c r="A584" s="88"/>
      <c r="B584" s="89"/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90"/>
    </row>
    <row r="585" spans="1:13" ht="15">
      <c r="A585" s="102"/>
      <c r="B585" s="100"/>
      <c r="C585" s="101"/>
      <c r="D585" s="99"/>
      <c r="E585" s="100"/>
      <c r="F585" s="100"/>
      <c r="G585" s="100"/>
      <c r="H585" s="101"/>
      <c r="I585" s="99"/>
      <c r="J585" s="100"/>
      <c r="K585" s="100"/>
      <c r="L585" s="100"/>
      <c r="M585" s="112"/>
    </row>
    <row r="586" spans="1:13" ht="12.75">
      <c r="A586" s="124"/>
      <c r="B586" s="125"/>
      <c r="C586" s="126"/>
      <c r="D586" s="118"/>
      <c r="E586" s="93"/>
      <c r="F586" s="119"/>
      <c r="G586" s="79"/>
      <c r="H586" s="80"/>
      <c r="I586" s="118"/>
      <c r="J586" s="93"/>
      <c r="K586" s="119"/>
      <c r="L586" s="79"/>
      <c r="M586" s="134"/>
    </row>
    <row r="587" spans="1:13" ht="12.75">
      <c r="A587" s="127"/>
      <c r="B587" s="128"/>
      <c r="C587" s="129"/>
      <c r="D587" s="67"/>
      <c r="E587" s="68"/>
      <c r="F587" s="64"/>
      <c r="G587" s="65"/>
      <c r="H587" s="133"/>
      <c r="I587" s="67"/>
      <c r="J587" s="68"/>
      <c r="K587" s="64"/>
      <c r="L587" s="65"/>
      <c r="M587" s="66"/>
    </row>
    <row r="588" spans="1:13" ht="12.75">
      <c r="A588" s="130"/>
      <c r="B588" s="131"/>
      <c r="C588" s="132"/>
      <c r="D588" s="67"/>
      <c r="E588" s="68"/>
      <c r="F588" s="64"/>
      <c r="G588" s="65"/>
      <c r="H588" s="133"/>
      <c r="I588" s="67"/>
      <c r="J588" s="68"/>
      <c r="K588" s="64"/>
      <c r="L588" s="65"/>
      <c r="M588" s="66"/>
    </row>
    <row r="589" spans="1:36" s="31" customFormat="1" ht="29.25" customHeight="1">
      <c r="A589" s="58"/>
      <c r="B589" s="60"/>
      <c r="C589" s="60"/>
      <c r="D589" s="60"/>
      <c r="E589" s="59"/>
      <c r="F589" s="58"/>
      <c r="G589" s="59"/>
      <c r="H589" s="32"/>
      <c r="I589" s="58"/>
      <c r="J589" s="60"/>
      <c r="K589" s="59"/>
      <c r="L589" s="62"/>
      <c r="M589" s="63"/>
      <c r="N589" s="34"/>
      <c r="O589" s="34"/>
      <c r="P589" s="34"/>
      <c r="Q589" s="61"/>
      <c r="R589" s="61"/>
      <c r="S589" s="35"/>
      <c r="T589" s="61"/>
      <c r="U589" s="61"/>
      <c r="V589" s="35"/>
      <c r="W589" s="36"/>
      <c r="X589" s="37"/>
      <c r="Y589" s="28"/>
      <c r="Z589" s="28"/>
      <c r="AA589" s="28"/>
      <c r="AB589" s="28"/>
      <c r="AC589" s="28"/>
      <c r="AD589" s="29">
        <f>IF(K585="X",5,(IF(M585="X",3,(IF(O585="X",1,0)))))</f>
        <v>0</v>
      </c>
      <c r="AE589" s="29">
        <f>IF(K587="X",5,(IF(M587="X",3,(IF(O587="X",1,0)))))</f>
        <v>0</v>
      </c>
      <c r="AF589" s="29">
        <f>IF(Q586="X",5,(IF(S586="X",3,(IF(U586="X",1,0)))))</f>
        <v>0</v>
      </c>
      <c r="AG589" s="29">
        <f>IF(Q588="X",1,(IF(S588="X",3,(IF(U588="X",5,0)))))</f>
        <v>0</v>
      </c>
      <c r="AH589" s="30"/>
      <c r="AI589" s="30"/>
      <c r="AJ589" s="31">
        <f>PRODUCT(AD589:AG589)</f>
        <v>0</v>
      </c>
    </row>
    <row r="590" spans="1:13" ht="15" customHeight="1" hidden="1">
      <c r="A590" s="88"/>
      <c r="B590" s="89"/>
      <c r="C590" s="89"/>
      <c r="D590" s="160"/>
      <c r="E590" s="161"/>
      <c r="F590" s="89"/>
      <c r="G590" s="89"/>
      <c r="H590" s="89"/>
      <c r="I590" s="89"/>
      <c r="J590" s="160"/>
      <c r="K590" s="161"/>
      <c r="L590" s="89"/>
      <c r="M590" s="90"/>
    </row>
    <row r="591" spans="1:13" ht="12.75" customHeight="1" hidden="1">
      <c r="A591" s="94"/>
      <c r="B591" s="95"/>
      <c r="C591" s="95"/>
      <c r="D591" s="96"/>
      <c r="E591" s="97"/>
      <c r="F591" s="95"/>
      <c r="G591" s="95"/>
      <c r="H591" s="95"/>
      <c r="I591" s="95"/>
      <c r="J591" s="96"/>
      <c r="K591" s="152"/>
      <c r="L591" s="153"/>
      <c r="M591" s="154"/>
    </row>
    <row r="592" spans="1:13" ht="12.75" customHeight="1" hidden="1">
      <c r="A592" s="94"/>
      <c r="B592" s="95"/>
      <c r="C592" s="95"/>
      <c r="D592" s="96"/>
      <c r="E592" s="97"/>
      <c r="F592" s="95"/>
      <c r="G592" s="95"/>
      <c r="H592" s="95"/>
      <c r="I592" s="95"/>
      <c r="J592" s="96"/>
      <c r="K592" s="152"/>
      <c r="L592" s="153"/>
      <c r="M592" s="154"/>
    </row>
    <row r="593" spans="1:13" ht="12.75" customHeight="1" hidden="1">
      <c r="A593" s="94"/>
      <c r="B593" s="95"/>
      <c r="C593" s="95"/>
      <c r="D593" s="96"/>
      <c r="E593" s="97"/>
      <c r="F593" s="95"/>
      <c r="G593" s="95"/>
      <c r="H593" s="95"/>
      <c r="I593" s="95"/>
      <c r="J593" s="96"/>
      <c r="K593" s="152"/>
      <c r="L593" s="153"/>
      <c r="M593" s="154"/>
    </row>
    <row r="594" spans="1:13" ht="15.75">
      <c r="A594" s="88"/>
      <c r="B594" s="89"/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90"/>
    </row>
    <row r="595" spans="1:13" ht="15">
      <c r="A595" s="102"/>
      <c r="B595" s="100"/>
      <c r="C595" s="100"/>
      <c r="D595" s="100"/>
      <c r="E595" s="100"/>
      <c r="F595" s="100"/>
      <c r="G595" s="100"/>
      <c r="H595" s="101"/>
      <c r="I595" s="99"/>
      <c r="J595" s="100"/>
      <c r="K595" s="100"/>
      <c r="L595" s="100"/>
      <c r="M595" s="112"/>
    </row>
    <row r="596" spans="1:13" ht="12.75">
      <c r="A596" s="158"/>
      <c r="B596" s="122"/>
      <c r="C596" s="122"/>
      <c r="D596" s="122"/>
      <c r="E596" s="122"/>
      <c r="F596" s="122"/>
      <c r="G596" s="122"/>
      <c r="H596" s="159"/>
      <c r="I596" s="121"/>
      <c r="J596" s="122"/>
      <c r="K596" s="122"/>
      <c r="L596" s="122"/>
      <c r="M596" s="123"/>
    </row>
    <row r="597" spans="1:13" ht="12.75">
      <c r="A597" s="158"/>
      <c r="B597" s="122"/>
      <c r="C597" s="122"/>
      <c r="D597" s="122"/>
      <c r="E597" s="122"/>
      <c r="F597" s="122"/>
      <c r="G597" s="122"/>
      <c r="H597" s="159"/>
      <c r="I597" s="121"/>
      <c r="J597" s="122"/>
      <c r="K597" s="122"/>
      <c r="L597" s="122"/>
      <c r="M597" s="123"/>
    </row>
    <row r="598" spans="1:13" ht="12.75">
      <c r="A598" s="158"/>
      <c r="B598" s="122"/>
      <c r="C598" s="122"/>
      <c r="D598" s="122"/>
      <c r="E598" s="122"/>
      <c r="F598" s="122"/>
      <c r="G598" s="122"/>
      <c r="H598" s="159"/>
      <c r="I598" s="121"/>
      <c r="J598" s="122"/>
      <c r="K598" s="122"/>
      <c r="L598" s="122"/>
      <c r="M598" s="123"/>
    </row>
    <row r="599" spans="1:13" ht="12.75">
      <c r="A599" s="158"/>
      <c r="B599" s="122"/>
      <c r="C599" s="122"/>
      <c r="D599" s="122"/>
      <c r="E599" s="122"/>
      <c r="F599" s="122"/>
      <c r="G599" s="122"/>
      <c r="H599" s="159"/>
      <c r="I599" s="121"/>
      <c r="J599" s="122"/>
      <c r="K599" s="122"/>
      <c r="L599" s="122"/>
      <c r="M599" s="123"/>
    </row>
    <row r="600" spans="1:13" ht="12.75">
      <c r="A600" s="158"/>
      <c r="B600" s="122"/>
      <c r="C600" s="122"/>
      <c r="D600" s="122"/>
      <c r="E600" s="122"/>
      <c r="F600" s="122"/>
      <c r="G600" s="122"/>
      <c r="H600" s="159"/>
      <c r="I600" s="121"/>
      <c r="J600" s="122"/>
      <c r="K600" s="122"/>
      <c r="L600" s="122"/>
      <c r="M600" s="123"/>
    </row>
    <row r="601" spans="1:13" ht="15.75">
      <c r="A601" s="88"/>
      <c r="B601" s="89"/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90"/>
    </row>
    <row r="602" spans="1:13" ht="18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4"/>
    </row>
    <row r="603" spans="1:13" ht="12.75">
      <c r="A603" s="9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8"/>
    </row>
    <row r="604" spans="1:13" ht="12.75">
      <c r="A604" s="9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8"/>
    </row>
    <row r="605" spans="1:13" ht="12.75">
      <c r="A605" s="9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8"/>
    </row>
    <row r="606" spans="1:13" ht="12.75">
      <c r="A606" s="9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8"/>
    </row>
    <row r="607" spans="1:13" ht="12.75">
      <c r="A607" s="9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8"/>
    </row>
    <row r="608" spans="1:13" ht="12.75">
      <c r="A608" s="9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8"/>
    </row>
    <row r="609" spans="1:13" ht="12.75">
      <c r="A609" s="9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8"/>
    </row>
    <row r="610" spans="1:13" ht="15.75">
      <c r="A610" s="88"/>
      <c r="B610" s="89"/>
      <c r="C610" s="89"/>
      <c r="D610" s="89"/>
      <c r="E610" s="89"/>
      <c r="F610" s="89"/>
      <c r="G610" s="89"/>
      <c r="H610" s="89"/>
      <c r="I610" s="89"/>
      <c r="J610" s="89"/>
      <c r="K610" s="89"/>
      <c r="L610" s="89"/>
      <c r="M610" s="90"/>
    </row>
    <row r="611" spans="1:13" ht="12.75">
      <c r="A611" s="91"/>
      <c r="B611" s="92"/>
      <c r="C611" s="93"/>
      <c r="D611" s="118"/>
      <c r="E611" s="92"/>
      <c r="F611" s="92"/>
      <c r="G611" s="92"/>
      <c r="H611" s="93"/>
      <c r="I611" s="118"/>
      <c r="J611" s="93"/>
      <c r="K611" s="118"/>
      <c r="L611" s="92"/>
      <c r="M611" s="120"/>
    </row>
    <row r="612" spans="1:13" ht="12.75">
      <c r="A612" s="94"/>
      <c r="B612" s="95"/>
      <c r="C612" s="96"/>
      <c r="D612" s="97"/>
      <c r="E612" s="95"/>
      <c r="F612" s="95"/>
      <c r="G612" s="95"/>
      <c r="H612" s="96"/>
      <c r="I612" s="97"/>
      <c r="J612" s="96"/>
      <c r="K612" s="97"/>
      <c r="L612" s="95"/>
      <c r="M612" s="98"/>
    </row>
    <row r="613" spans="1:13" ht="12.75">
      <c r="A613" s="94"/>
      <c r="B613" s="95"/>
      <c r="C613" s="96"/>
      <c r="D613" s="97"/>
      <c r="E613" s="95"/>
      <c r="F613" s="95"/>
      <c r="G613" s="95"/>
      <c r="H613" s="96"/>
      <c r="I613" s="97"/>
      <c r="J613" s="96"/>
      <c r="K613" s="97"/>
      <c r="L613" s="95"/>
      <c r="M613" s="98"/>
    </row>
    <row r="614" spans="1:13" ht="12.75">
      <c r="A614" s="94"/>
      <c r="B614" s="95"/>
      <c r="C614" s="96"/>
      <c r="D614" s="97"/>
      <c r="E614" s="95"/>
      <c r="F614" s="95"/>
      <c r="G614" s="95"/>
      <c r="H614" s="96"/>
      <c r="I614" s="97"/>
      <c r="J614" s="96"/>
      <c r="K614" s="97"/>
      <c r="L614" s="95"/>
      <c r="M614" s="98"/>
    </row>
    <row r="615" spans="1:13" ht="12.75">
      <c r="A615" s="94"/>
      <c r="B615" s="95"/>
      <c r="C615" s="96"/>
      <c r="D615" s="97"/>
      <c r="E615" s="95"/>
      <c r="F615" s="95"/>
      <c r="G615" s="95"/>
      <c r="H615" s="96"/>
      <c r="I615" s="97"/>
      <c r="J615" s="96"/>
      <c r="K615" s="97"/>
      <c r="L615" s="95"/>
      <c r="M615" s="98"/>
    </row>
    <row r="616" spans="1:13" ht="12.75">
      <c r="A616" s="94"/>
      <c r="B616" s="95"/>
      <c r="C616" s="96"/>
      <c r="D616" s="97"/>
      <c r="E616" s="95"/>
      <c r="F616" s="95"/>
      <c r="G616" s="95"/>
      <c r="H616" s="96"/>
      <c r="I616" s="97"/>
      <c r="J616" s="96"/>
      <c r="K616" s="97"/>
      <c r="L616" s="95"/>
      <c r="M616" s="98"/>
    </row>
    <row r="617" spans="1:13" ht="12.75">
      <c r="A617" s="94"/>
      <c r="B617" s="95"/>
      <c r="C617" s="96"/>
      <c r="D617" s="97"/>
      <c r="E617" s="95"/>
      <c r="F617" s="95"/>
      <c r="G617" s="95"/>
      <c r="H617" s="96"/>
      <c r="I617" s="97"/>
      <c r="J617" s="96"/>
      <c r="K617" s="97"/>
      <c r="L617" s="95"/>
      <c r="M617" s="98"/>
    </row>
    <row r="618" spans="1:13" ht="13.5" thickBot="1">
      <c r="A618" s="84"/>
      <c r="B618" s="82"/>
      <c r="C618" s="83"/>
      <c r="D618" s="81"/>
      <c r="E618" s="82"/>
      <c r="F618" s="82"/>
      <c r="G618" s="82"/>
      <c r="H618" s="83"/>
      <c r="I618" s="81"/>
      <c r="J618" s="83"/>
      <c r="K618" s="81"/>
      <c r="L618" s="82"/>
      <c r="M618" s="114"/>
    </row>
    <row r="619" ht="13.5" thickBot="1"/>
    <row r="620" spans="1:13" ht="12.75">
      <c r="A620" s="115"/>
      <c r="B620" s="116"/>
      <c r="C620" s="116"/>
      <c r="D620" s="116"/>
      <c r="E620" s="116"/>
      <c r="F620" s="116"/>
      <c r="G620" s="116"/>
      <c r="H620" s="116"/>
      <c r="I620" s="116"/>
      <c r="J620" s="116"/>
      <c r="K620" s="116"/>
      <c r="L620" s="116"/>
      <c r="M620" s="117"/>
    </row>
    <row r="621" spans="1:13" ht="35.25" customHeight="1">
      <c r="A621" s="78"/>
      <c r="B621" s="79"/>
      <c r="C621" s="79"/>
      <c r="D621" s="79"/>
      <c r="E621" s="80"/>
      <c r="F621" s="121"/>
      <c r="G621" s="122"/>
      <c r="H621" s="122"/>
      <c r="I621" s="122"/>
      <c r="J621" s="122"/>
      <c r="K621" s="122"/>
      <c r="L621" s="122"/>
      <c r="M621" s="123"/>
    </row>
    <row r="622" spans="1:13" ht="12.75">
      <c r="A622" s="69"/>
      <c r="B622" s="70"/>
      <c r="C622" s="70"/>
      <c r="D622" s="71"/>
      <c r="E622" s="103"/>
      <c r="F622" s="104"/>
      <c r="G622" s="104"/>
      <c r="H622" s="104"/>
      <c r="I622" s="104"/>
      <c r="J622" s="104"/>
      <c r="K622" s="104"/>
      <c r="L622" s="104"/>
      <c r="M622" s="105"/>
    </row>
    <row r="623" spans="1:13" ht="12.75">
      <c r="A623" s="72"/>
      <c r="B623" s="73"/>
      <c r="C623" s="73"/>
      <c r="D623" s="74"/>
      <c r="E623" s="106"/>
      <c r="F623" s="107"/>
      <c r="G623" s="107"/>
      <c r="H623" s="107"/>
      <c r="I623" s="107"/>
      <c r="J623" s="107"/>
      <c r="K623" s="107"/>
      <c r="L623" s="107"/>
      <c r="M623" s="108"/>
    </row>
    <row r="624" spans="1:13" ht="12.75">
      <c r="A624" s="72"/>
      <c r="B624" s="73"/>
      <c r="C624" s="73"/>
      <c r="D624" s="74"/>
      <c r="E624" s="106"/>
      <c r="F624" s="107"/>
      <c r="G624" s="107"/>
      <c r="H624" s="107"/>
      <c r="I624" s="107"/>
      <c r="J624" s="107"/>
      <c r="K624" s="107"/>
      <c r="L624" s="107"/>
      <c r="M624" s="108"/>
    </row>
    <row r="625" spans="1:13" ht="12.75">
      <c r="A625" s="72"/>
      <c r="B625" s="73"/>
      <c r="C625" s="73"/>
      <c r="D625" s="74"/>
      <c r="E625" s="106"/>
      <c r="F625" s="107"/>
      <c r="G625" s="107"/>
      <c r="H625" s="107"/>
      <c r="I625" s="107"/>
      <c r="J625" s="107"/>
      <c r="K625" s="107"/>
      <c r="L625" s="107"/>
      <c r="M625" s="108"/>
    </row>
    <row r="626" spans="1:13" ht="12.75">
      <c r="A626" s="72"/>
      <c r="B626" s="73"/>
      <c r="C626" s="73"/>
      <c r="D626" s="74"/>
      <c r="E626" s="106"/>
      <c r="F626" s="107"/>
      <c r="G626" s="107"/>
      <c r="H626" s="107"/>
      <c r="I626" s="107"/>
      <c r="J626" s="107"/>
      <c r="K626" s="107"/>
      <c r="L626" s="107"/>
      <c r="M626" s="108"/>
    </row>
    <row r="627" spans="1:13" ht="12.75">
      <c r="A627" s="75"/>
      <c r="B627" s="76"/>
      <c r="C627" s="76"/>
      <c r="D627" s="77"/>
      <c r="E627" s="109"/>
      <c r="F627" s="110"/>
      <c r="G627" s="110"/>
      <c r="H627" s="110"/>
      <c r="I627" s="110"/>
      <c r="J627" s="110"/>
      <c r="K627" s="110"/>
      <c r="L627" s="110"/>
      <c r="M627" s="111"/>
    </row>
    <row r="628" spans="1:13" ht="15.75">
      <c r="A628" s="88"/>
      <c r="B628" s="89"/>
      <c r="C628" s="89"/>
      <c r="D628" s="89"/>
      <c r="E628" s="89"/>
      <c r="F628" s="89"/>
      <c r="G628" s="89"/>
      <c r="H628" s="89"/>
      <c r="I628" s="89"/>
      <c r="J628" s="89"/>
      <c r="K628" s="89"/>
      <c r="L628" s="89"/>
      <c r="M628" s="90"/>
    </row>
    <row r="629" spans="1:13" ht="15">
      <c r="A629" s="102"/>
      <c r="B629" s="100"/>
      <c r="C629" s="101"/>
      <c r="D629" s="99"/>
      <c r="E629" s="100"/>
      <c r="F629" s="100"/>
      <c r="G629" s="100"/>
      <c r="H629" s="101"/>
      <c r="I629" s="99"/>
      <c r="J629" s="100"/>
      <c r="K629" s="100"/>
      <c r="L629" s="100"/>
      <c r="M629" s="112"/>
    </row>
    <row r="630" spans="1:13" ht="12.75">
      <c r="A630" s="124"/>
      <c r="B630" s="125"/>
      <c r="C630" s="126"/>
      <c r="D630" s="118"/>
      <c r="E630" s="93"/>
      <c r="F630" s="119"/>
      <c r="G630" s="79"/>
      <c r="H630" s="80"/>
      <c r="I630" s="118"/>
      <c r="J630" s="93"/>
      <c r="K630" s="119"/>
      <c r="L630" s="79"/>
      <c r="M630" s="134"/>
    </row>
    <row r="631" spans="1:13" ht="12.75">
      <c r="A631" s="127"/>
      <c r="B631" s="128"/>
      <c r="C631" s="129"/>
      <c r="D631" s="67"/>
      <c r="E631" s="68"/>
      <c r="F631" s="64"/>
      <c r="G631" s="65"/>
      <c r="H631" s="133"/>
      <c r="I631" s="67"/>
      <c r="J631" s="68"/>
      <c r="K631" s="64"/>
      <c r="L631" s="65"/>
      <c r="M631" s="66"/>
    </row>
    <row r="632" spans="1:13" ht="12.75">
      <c r="A632" s="130"/>
      <c r="B632" s="131"/>
      <c r="C632" s="132"/>
      <c r="D632" s="67"/>
      <c r="E632" s="68"/>
      <c r="F632" s="64"/>
      <c r="G632" s="65"/>
      <c r="H632" s="133"/>
      <c r="I632" s="67"/>
      <c r="J632" s="68"/>
      <c r="K632" s="64"/>
      <c r="L632" s="65"/>
      <c r="M632" s="66"/>
    </row>
    <row r="633" spans="1:36" s="31" customFormat="1" ht="29.25" customHeight="1">
      <c r="A633" s="58"/>
      <c r="B633" s="60"/>
      <c r="C633" s="60"/>
      <c r="D633" s="60"/>
      <c r="E633" s="59"/>
      <c r="F633" s="58"/>
      <c r="G633" s="59"/>
      <c r="H633" s="32"/>
      <c r="I633" s="58"/>
      <c r="J633" s="60"/>
      <c r="K633" s="59"/>
      <c r="L633" s="62"/>
      <c r="M633" s="63"/>
      <c r="N633" s="34"/>
      <c r="O633" s="34"/>
      <c r="P633" s="34"/>
      <c r="Q633" s="61"/>
      <c r="R633" s="61"/>
      <c r="S633" s="35"/>
      <c r="T633" s="61"/>
      <c r="U633" s="61"/>
      <c r="V633" s="35"/>
      <c r="W633" s="36"/>
      <c r="X633" s="37"/>
      <c r="Y633" s="28"/>
      <c r="Z633" s="28"/>
      <c r="AA633" s="28"/>
      <c r="AB633" s="28"/>
      <c r="AC633" s="28"/>
      <c r="AD633" s="29">
        <f>IF(K629="X",5,(IF(M629="X",3,(IF(O629="X",1,0)))))</f>
        <v>0</v>
      </c>
      <c r="AE633" s="29">
        <f>IF(K631="X",5,(IF(M631="X",3,(IF(O631="X",1,0)))))</f>
        <v>0</v>
      </c>
      <c r="AF633" s="29">
        <f>IF(Q630="X",5,(IF(S630="X",3,(IF(U630="X",1,0)))))</f>
        <v>0</v>
      </c>
      <c r="AG633" s="29">
        <f>IF(Q632="X",1,(IF(S632="X",3,(IF(U632="X",5,0)))))</f>
        <v>0</v>
      </c>
      <c r="AH633" s="30"/>
      <c r="AI633" s="30"/>
      <c r="AJ633" s="31">
        <f>PRODUCT(AD633:AG633)</f>
        <v>0</v>
      </c>
    </row>
    <row r="634" spans="1:13" ht="15" customHeight="1" hidden="1">
      <c r="A634" s="88"/>
      <c r="B634" s="89"/>
      <c r="C634" s="89"/>
      <c r="D634" s="160"/>
      <c r="E634" s="161"/>
      <c r="F634" s="89"/>
      <c r="G634" s="89"/>
      <c r="H634" s="89"/>
      <c r="I634" s="89"/>
      <c r="J634" s="160"/>
      <c r="K634" s="161"/>
      <c r="L634" s="89"/>
      <c r="M634" s="90"/>
    </row>
    <row r="635" spans="1:13" ht="12.75" customHeight="1" hidden="1">
      <c r="A635" s="94"/>
      <c r="B635" s="95"/>
      <c r="C635" s="95"/>
      <c r="D635" s="96"/>
      <c r="E635" s="97"/>
      <c r="F635" s="95"/>
      <c r="G635" s="95"/>
      <c r="H635" s="95"/>
      <c r="I635" s="95"/>
      <c r="J635" s="96"/>
      <c r="K635" s="152"/>
      <c r="L635" s="153"/>
      <c r="M635" s="154"/>
    </row>
    <row r="636" spans="1:13" ht="12.75" customHeight="1" hidden="1">
      <c r="A636" s="94"/>
      <c r="B636" s="95"/>
      <c r="C636" s="95"/>
      <c r="D636" s="96"/>
      <c r="E636" s="97"/>
      <c r="F636" s="95"/>
      <c r="G636" s="95"/>
      <c r="H636" s="95"/>
      <c r="I636" s="95"/>
      <c r="J636" s="96"/>
      <c r="K636" s="152"/>
      <c r="L636" s="153"/>
      <c r="M636" s="154"/>
    </row>
    <row r="637" spans="1:13" ht="12.75" customHeight="1" hidden="1">
      <c r="A637" s="94"/>
      <c r="B637" s="95"/>
      <c r="C637" s="95"/>
      <c r="D637" s="96"/>
      <c r="E637" s="97"/>
      <c r="F637" s="95"/>
      <c r="G637" s="95"/>
      <c r="H637" s="95"/>
      <c r="I637" s="95"/>
      <c r="J637" s="96"/>
      <c r="K637" s="152"/>
      <c r="L637" s="153"/>
      <c r="M637" s="154"/>
    </row>
    <row r="638" spans="1:13" ht="15.75">
      <c r="A638" s="88"/>
      <c r="B638" s="89"/>
      <c r="C638" s="89"/>
      <c r="D638" s="89"/>
      <c r="E638" s="89"/>
      <c r="F638" s="89"/>
      <c r="G638" s="89"/>
      <c r="H638" s="89"/>
      <c r="I638" s="89"/>
      <c r="J638" s="89"/>
      <c r="K638" s="89"/>
      <c r="L638" s="89"/>
      <c r="M638" s="90"/>
    </row>
    <row r="639" spans="1:13" ht="15">
      <c r="A639" s="102"/>
      <c r="B639" s="100"/>
      <c r="C639" s="100"/>
      <c r="D639" s="100"/>
      <c r="E639" s="100"/>
      <c r="F639" s="100"/>
      <c r="G639" s="100"/>
      <c r="H639" s="101"/>
      <c r="I639" s="99"/>
      <c r="J639" s="100"/>
      <c r="K639" s="100"/>
      <c r="L639" s="100"/>
      <c r="M639" s="112"/>
    </row>
    <row r="640" spans="1:13" ht="12.75">
      <c r="A640" s="158"/>
      <c r="B640" s="122"/>
      <c r="C640" s="122"/>
      <c r="D640" s="122"/>
      <c r="E640" s="122"/>
      <c r="F640" s="122"/>
      <c r="G640" s="122"/>
      <c r="H640" s="159"/>
      <c r="I640" s="121"/>
      <c r="J640" s="122"/>
      <c r="K640" s="122"/>
      <c r="L640" s="122"/>
      <c r="M640" s="123"/>
    </row>
    <row r="641" spans="1:13" ht="12.75">
      <c r="A641" s="158"/>
      <c r="B641" s="122"/>
      <c r="C641" s="122"/>
      <c r="D641" s="122"/>
      <c r="E641" s="122"/>
      <c r="F641" s="122"/>
      <c r="G641" s="122"/>
      <c r="H641" s="159"/>
      <c r="I641" s="121"/>
      <c r="J641" s="122"/>
      <c r="K641" s="122"/>
      <c r="L641" s="122"/>
      <c r="M641" s="123"/>
    </row>
    <row r="642" spans="1:13" ht="12.75">
      <c r="A642" s="158"/>
      <c r="B642" s="122"/>
      <c r="C642" s="122"/>
      <c r="D642" s="122"/>
      <c r="E642" s="122"/>
      <c r="F642" s="122"/>
      <c r="G642" s="122"/>
      <c r="H642" s="159"/>
      <c r="I642" s="121"/>
      <c r="J642" s="122"/>
      <c r="K642" s="122"/>
      <c r="L642" s="122"/>
      <c r="M642" s="123"/>
    </row>
    <row r="643" spans="1:13" ht="12.75">
      <c r="A643" s="158"/>
      <c r="B643" s="122"/>
      <c r="C643" s="122"/>
      <c r="D643" s="122"/>
      <c r="E643" s="122"/>
      <c r="F643" s="122"/>
      <c r="G643" s="122"/>
      <c r="H643" s="159"/>
      <c r="I643" s="121"/>
      <c r="J643" s="122"/>
      <c r="K643" s="122"/>
      <c r="L643" s="122"/>
      <c r="M643" s="123"/>
    </row>
    <row r="644" spans="1:13" ht="12.75">
      <c r="A644" s="158"/>
      <c r="B644" s="122"/>
      <c r="C644" s="122"/>
      <c r="D644" s="122"/>
      <c r="E644" s="122"/>
      <c r="F644" s="122"/>
      <c r="G644" s="122"/>
      <c r="H644" s="159"/>
      <c r="I644" s="121"/>
      <c r="J644" s="122"/>
      <c r="K644" s="122"/>
      <c r="L644" s="122"/>
      <c r="M644" s="123"/>
    </row>
    <row r="645" spans="1:13" ht="15.75">
      <c r="A645" s="88"/>
      <c r="B645" s="89"/>
      <c r="C645" s="89"/>
      <c r="D645" s="89"/>
      <c r="E645" s="89"/>
      <c r="F645" s="89"/>
      <c r="G645" s="89"/>
      <c r="H645" s="89"/>
      <c r="I645" s="89"/>
      <c r="J645" s="89"/>
      <c r="K645" s="89"/>
      <c r="L645" s="89"/>
      <c r="M645" s="90"/>
    </row>
    <row r="646" spans="1:13" ht="18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4"/>
    </row>
    <row r="647" spans="1:13" ht="12.75">
      <c r="A647" s="9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8"/>
    </row>
    <row r="648" spans="1:13" ht="12.75">
      <c r="A648" s="9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8"/>
    </row>
    <row r="649" spans="1:13" ht="12.75">
      <c r="A649" s="9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8"/>
    </row>
    <row r="650" spans="1:13" ht="12.75">
      <c r="A650" s="9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8"/>
    </row>
    <row r="651" spans="1:13" ht="12.75">
      <c r="A651" s="9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8"/>
    </row>
    <row r="652" spans="1:13" ht="12.75">
      <c r="A652" s="9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8"/>
    </row>
    <row r="653" spans="1:13" ht="12.75">
      <c r="A653" s="9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8"/>
    </row>
    <row r="654" spans="1:13" ht="15.75">
      <c r="A654" s="88"/>
      <c r="B654" s="89"/>
      <c r="C654" s="89"/>
      <c r="D654" s="89"/>
      <c r="E654" s="89"/>
      <c r="F654" s="89"/>
      <c r="G654" s="89"/>
      <c r="H654" s="89"/>
      <c r="I654" s="89"/>
      <c r="J654" s="89"/>
      <c r="K654" s="89"/>
      <c r="L654" s="89"/>
      <c r="M654" s="90"/>
    </row>
    <row r="655" spans="1:13" ht="12.75">
      <c r="A655" s="91"/>
      <c r="B655" s="92"/>
      <c r="C655" s="93"/>
      <c r="D655" s="118"/>
      <c r="E655" s="92"/>
      <c r="F655" s="92"/>
      <c r="G655" s="92"/>
      <c r="H655" s="93"/>
      <c r="I655" s="118"/>
      <c r="J655" s="93"/>
      <c r="K655" s="118"/>
      <c r="L655" s="92"/>
      <c r="M655" s="120"/>
    </row>
    <row r="656" spans="1:13" ht="12.75">
      <c r="A656" s="94"/>
      <c r="B656" s="95"/>
      <c r="C656" s="96"/>
      <c r="D656" s="97"/>
      <c r="E656" s="95"/>
      <c r="F656" s="95"/>
      <c r="G656" s="95"/>
      <c r="H656" s="96"/>
      <c r="I656" s="97"/>
      <c r="J656" s="96"/>
      <c r="K656" s="97"/>
      <c r="L656" s="95"/>
      <c r="M656" s="98"/>
    </row>
    <row r="657" spans="1:13" ht="12.75">
      <c r="A657" s="94"/>
      <c r="B657" s="95"/>
      <c r="C657" s="96"/>
      <c r="D657" s="97"/>
      <c r="E657" s="95"/>
      <c r="F657" s="95"/>
      <c r="G657" s="95"/>
      <c r="H657" s="96"/>
      <c r="I657" s="97"/>
      <c r="J657" s="96"/>
      <c r="K657" s="97"/>
      <c r="L657" s="95"/>
      <c r="M657" s="98"/>
    </row>
    <row r="658" spans="1:13" ht="12.75">
      <c r="A658" s="94"/>
      <c r="B658" s="95"/>
      <c r="C658" s="96"/>
      <c r="D658" s="97"/>
      <c r="E658" s="95"/>
      <c r="F658" s="95"/>
      <c r="G658" s="95"/>
      <c r="H658" s="96"/>
      <c r="I658" s="97"/>
      <c r="J658" s="96"/>
      <c r="K658" s="97"/>
      <c r="L658" s="95"/>
      <c r="M658" s="98"/>
    </row>
    <row r="659" spans="1:13" ht="12.75">
      <c r="A659" s="94"/>
      <c r="B659" s="95"/>
      <c r="C659" s="96"/>
      <c r="D659" s="97"/>
      <c r="E659" s="95"/>
      <c r="F659" s="95"/>
      <c r="G659" s="95"/>
      <c r="H659" s="96"/>
      <c r="I659" s="97"/>
      <c r="J659" s="96"/>
      <c r="K659" s="97"/>
      <c r="L659" s="95"/>
      <c r="M659" s="98"/>
    </row>
    <row r="660" spans="1:13" ht="12.75">
      <c r="A660" s="94"/>
      <c r="B660" s="95"/>
      <c r="C660" s="96"/>
      <c r="D660" s="97"/>
      <c r="E660" s="95"/>
      <c r="F660" s="95"/>
      <c r="G660" s="95"/>
      <c r="H660" s="96"/>
      <c r="I660" s="97"/>
      <c r="J660" s="96"/>
      <c r="K660" s="97"/>
      <c r="L660" s="95"/>
      <c r="M660" s="98"/>
    </row>
    <row r="661" spans="1:13" ht="12.75">
      <c r="A661" s="94"/>
      <c r="B661" s="95"/>
      <c r="C661" s="96"/>
      <c r="D661" s="97"/>
      <c r="E661" s="95"/>
      <c r="F661" s="95"/>
      <c r="G661" s="95"/>
      <c r="H661" s="96"/>
      <c r="I661" s="97"/>
      <c r="J661" s="96"/>
      <c r="K661" s="97"/>
      <c r="L661" s="95"/>
      <c r="M661" s="98"/>
    </row>
    <row r="662" spans="1:13" ht="13.5" thickBot="1">
      <c r="A662" s="84"/>
      <c r="B662" s="82"/>
      <c r="C662" s="83"/>
      <c r="D662" s="81"/>
      <c r="E662" s="82"/>
      <c r="F662" s="82"/>
      <c r="G662" s="82"/>
      <c r="H662" s="83"/>
      <c r="I662" s="81"/>
      <c r="J662" s="83"/>
      <c r="K662" s="81"/>
      <c r="L662" s="82"/>
      <c r="M662" s="114"/>
    </row>
    <row r="663" ht="13.5" thickBot="1"/>
    <row r="664" spans="1:13" ht="12.75">
      <c r="A664" s="115"/>
      <c r="B664" s="116"/>
      <c r="C664" s="116"/>
      <c r="D664" s="116"/>
      <c r="E664" s="116"/>
      <c r="F664" s="116"/>
      <c r="G664" s="116"/>
      <c r="H664" s="116"/>
      <c r="I664" s="116"/>
      <c r="J664" s="116"/>
      <c r="K664" s="116"/>
      <c r="L664" s="116"/>
      <c r="M664" s="117"/>
    </row>
    <row r="665" spans="1:13" ht="35.25" customHeight="1">
      <c r="A665" s="78"/>
      <c r="B665" s="79"/>
      <c r="C665" s="79"/>
      <c r="D665" s="79"/>
      <c r="E665" s="80"/>
      <c r="F665" s="121"/>
      <c r="G665" s="122"/>
      <c r="H665" s="122"/>
      <c r="I665" s="122"/>
      <c r="J665" s="122"/>
      <c r="K665" s="122"/>
      <c r="L665" s="122"/>
      <c r="M665" s="123"/>
    </row>
    <row r="666" spans="1:13" ht="12.75">
      <c r="A666" s="69"/>
      <c r="B666" s="70"/>
      <c r="C666" s="70"/>
      <c r="D666" s="71"/>
      <c r="E666" s="103"/>
      <c r="F666" s="104"/>
      <c r="G666" s="104"/>
      <c r="H666" s="104"/>
      <c r="I666" s="104"/>
      <c r="J666" s="104"/>
      <c r="K666" s="104"/>
      <c r="L666" s="104"/>
      <c r="M666" s="105"/>
    </row>
    <row r="667" spans="1:13" ht="12.75">
      <c r="A667" s="72"/>
      <c r="B667" s="73"/>
      <c r="C667" s="73"/>
      <c r="D667" s="74"/>
      <c r="E667" s="106"/>
      <c r="F667" s="107"/>
      <c r="G667" s="107"/>
      <c r="H667" s="107"/>
      <c r="I667" s="107"/>
      <c r="J667" s="107"/>
      <c r="K667" s="107"/>
      <c r="L667" s="107"/>
      <c r="M667" s="108"/>
    </row>
    <row r="668" spans="1:13" ht="12.75">
      <c r="A668" s="72"/>
      <c r="B668" s="73"/>
      <c r="C668" s="73"/>
      <c r="D668" s="74"/>
      <c r="E668" s="106"/>
      <c r="F668" s="107"/>
      <c r="G668" s="107"/>
      <c r="H668" s="107"/>
      <c r="I668" s="107"/>
      <c r="J668" s="107"/>
      <c r="K668" s="107"/>
      <c r="L668" s="107"/>
      <c r="M668" s="108"/>
    </row>
    <row r="669" spans="1:13" ht="12.75">
      <c r="A669" s="72"/>
      <c r="B669" s="73"/>
      <c r="C669" s="73"/>
      <c r="D669" s="74"/>
      <c r="E669" s="106"/>
      <c r="F669" s="107"/>
      <c r="G669" s="107"/>
      <c r="H669" s="107"/>
      <c r="I669" s="107"/>
      <c r="J669" s="107"/>
      <c r="K669" s="107"/>
      <c r="L669" s="107"/>
      <c r="M669" s="108"/>
    </row>
    <row r="670" spans="1:13" ht="12.75">
      <c r="A670" s="72"/>
      <c r="B670" s="73"/>
      <c r="C670" s="73"/>
      <c r="D670" s="74"/>
      <c r="E670" s="106"/>
      <c r="F670" s="107"/>
      <c r="G670" s="107"/>
      <c r="H670" s="107"/>
      <c r="I670" s="107"/>
      <c r="J670" s="107"/>
      <c r="K670" s="107"/>
      <c r="L670" s="107"/>
      <c r="M670" s="108"/>
    </row>
    <row r="671" spans="1:13" ht="12.75">
      <c r="A671" s="75"/>
      <c r="B671" s="76"/>
      <c r="C671" s="76"/>
      <c r="D671" s="77"/>
      <c r="E671" s="109"/>
      <c r="F671" s="110"/>
      <c r="G671" s="110"/>
      <c r="H671" s="110"/>
      <c r="I671" s="110"/>
      <c r="J671" s="110"/>
      <c r="K671" s="110"/>
      <c r="L671" s="110"/>
      <c r="M671" s="111"/>
    </row>
    <row r="672" spans="1:13" ht="15.75">
      <c r="A672" s="88"/>
      <c r="B672" s="89"/>
      <c r="C672" s="89"/>
      <c r="D672" s="89"/>
      <c r="E672" s="89"/>
      <c r="F672" s="89"/>
      <c r="G672" s="89"/>
      <c r="H672" s="89"/>
      <c r="I672" s="89"/>
      <c r="J672" s="89"/>
      <c r="K672" s="89"/>
      <c r="L672" s="89"/>
      <c r="M672" s="90"/>
    </row>
    <row r="673" spans="1:13" ht="15">
      <c r="A673" s="102"/>
      <c r="B673" s="100"/>
      <c r="C673" s="101"/>
      <c r="D673" s="99"/>
      <c r="E673" s="100"/>
      <c r="F673" s="100"/>
      <c r="G673" s="100"/>
      <c r="H673" s="101"/>
      <c r="I673" s="99"/>
      <c r="J673" s="100"/>
      <c r="K673" s="100"/>
      <c r="L673" s="100"/>
      <c r="M673" s="112"/>
    </row>
    <row r="674" spans="1:13" ht="12.75">
      <c r="A674" s="124"/>
      <c r="B674" s="125"/>
      <c r="C674" s="126"/>
      <c r="D674" s="118"/>
      <c r="E674" s="93"/>
      <c r="F674" s="119"/>
      <c r="G674" s="79"/>
      <c r="H674" s="80"/>
      <c r="I674" s="118"/>
      <c r="J674" s="93"/>
      <c r="K674" s="119"/>
      <c r="L674" s="79"/>
      <c r="M674" s="134"/>
    </row>
    <row r="675" spans="1:13" ht="12.75">
      <c r="A675" s="127"/>
      <c r="B675" s="128"/>
      <c r="C675" s="129"/>
      <c r="D675" s="67"/>
      <c r="E675" s="68"/>
      <c r="F675" s="64"/>
      <c r="G675" s="65"/>
      <c r="H675" s="133"/>
      <c r="I675" s="67"/>
      <c r="J675" s="68"/>
      <c r="K675" s="64"/>
      <c r="L675" s="65"/>
      <c r="M675" s="66"/>
    </row>
    <row r="676" spans="1:13" ht="12.75">
      <c r="A676" s="130"/>
      <c r="B676" s="131"/>
      <c r="C676" s="132"/>
      <c r="D676" s="67"/>
      <c r="E676" s="68"/>
      <c r="F676" s="64"/>
      <c r="G676" s="65"/>
      <c r="H676" s="133"/>
      <c r="I676" s="67"/>
      <c r="J676" s="68"/>
      <c r="K676" s="64"/>
      <c r="L676" s="65"/>
      <c r="M676" s="66"/>
    </row>
    <row r="677" spans="1:36" s="31" customFormat="1" ht="29.25" customHeight="1">
      <c r="A677" s="58"/>
      <c r="B677" s="60"/>
      <c r="C677" s="60"/>
      <c r="D677" s="60"/>
      <c r="E677" s="59"/>
      <c r="F677" s="58"/>
      <c r="G677" s="59"/>
      <c r="H677" s="32"/>
      <c r="I677" s="58"/>
      <c r="J677" s="60"/>
      <c r="K677" s="59"/>
      <c r="L677" s="62"/>
      <c r="M677" s="63"/>
      <c r="N677" s="34"/>
      <c r="O677" s="34"/>
      <c r="P677" s="34"/>
      <c r="Q677" s="61"/>
      <c r="R677" s="61"/>
      <c r="S677" s="35"/>
      <c r="T677" s="61"/>
      <c r="U677" s="61"/>
      <c r="V677" s="35"/>
      <c r="W677" s="36"/>
      <c r="X677" s="37"/>
      <c r="Y677" s="28"/>
      <c r="Z677" s="28"/>
      <c r="AA677" s="28"/>
      <c r="AB677" s="28"/>
      <c r="AC677" s="28"/>
      <c r="AD677" s="29">
        <f>IF(K673="X",5,(IF(M673="X",3,(IF(O673="X",1,0)))))</f>
        <v>0</v>
      </c>
      <c r="AE677" s="29">
        <f>IF(K675="X",5,(IF(M675="X",3,(IF(O675="X",1,0)))))</f>
        <v>0</v>
      </c>
      <c r="AF677" s="29">
        <f>IF(Q674="X",5,(IF(S674="X",3,(IF(U674="X",1,0)))))</f>
        <v>0</v>
      </c>
      <c r="AG677" s="29">
        <f>IF(Q676="X",1,(IF(S676="X",3,(IF(U676="X",5,0)))))</f>
        <v>0</v>
      </c>
      <c r="AH677" s="30"/>
      <c r="AI677" s="30"/>
      <c r="AJ677" s="31">
        <f>PRODUCT(AD677:AG677)</f>
        <v>0</v>
      </c>
    </row>
    <row r="678" spans="1:13" ht="15" customHeight="1" hidden="1">
      <c r="A678" s="88"/>
      <c r="B678" s="89"/>
      <c r="C678" s="89"/>
      <c r="D678" s="160"/>
      <c r="E678" s="161"/>
      <c r="F678" s="89"/>
      <c r="G678" s="89"/>
      <c r="H678" s="89"/>
      <c r="I678" s="89"/>
      <c r="J678" s="160"/>
      <c r="K678" s="161"/>
      <c r="L678" s="89"/>
      <c r="M678" s="90"/>
    </row>
    <row r="679" spans="1:13" ht="12.75" customHeight="1" hidden="1">
      <c r="A679" s="94"/>
      <c r="B679" s="95"/>
      <c r="C679" s="95"/>
      <c r="D679" s="96"/>
      <c r="E679" s="97"/>
      <c r="F679" s="95"/>
      <c r="G679" s="95"/>
      <c r="H679" s="95"/>
      <c r="I679" s="95"/>
      <c r="J679" s="96"/>
      <c r="K679" s="152"/>
      <c r="L679" s="153"/>
      <c r="M679" s="154"/>
    </row>
    <row r="680" spans="1:13" ht="12.75" customHeight="1" hidden="1">
      <c r="A680" s="94"/>
      <c r="B680" s="95"/>
      <c r="C680" s="95"/>
      <c r="D680" s="96"/>
      <c r="E680" s="97"/>
      <c r="F680" s="95"/>
      <c r="G680" s="95"/>
      <c r="H680" s="95"/>
      <c r="I680" s="95"/>
      <c r="J680" s="96"/>
      <c r="K680" s="152"/>
      <c r="L680" s="153"/>
      <c r="M680" s="154"/>
    </row>
    <row r="681" spans="1:13" ht="12.75" customHeight="1" hidden="1">
      <c r="A681" s="94"/>
      <c r="B681" s="95"/>
      <c r="C681" s="95"/>
      <c r="D681" s="96"/>
      <c r="E681" s="97"/>
      <c r="F681" s="95"/>
      <c r="G681" s="95"/>
      <c r="H681" s="95"/>
      <c r="I681" s="95"/>
      <c r="J681" s="96"/>
      <c r="K681" s="152"/>
      <c r="L681" s="153"/>
      <c r="M681" s="154"/>
    </row>
    <row r="682" spans="1:13" ht="15.75">
      <c r="A682" s="88"/>
      <c r="B682" s="89"/>
      <c r="C682" s="89"/>
      <c r="D682" s="89"/>
      <c r="E682" s="89"/>
      <c r="F682" s="89"/>
      <c r="G682" s="89"/>
      <c r="H682" s="89"/>
      <c r="I682" s="89"/>
      <c r="J682" s="89"/>
      <c r="K682" s="89"/>
      <c r="L682" s="89"/>
      <c r="M682" s="90"/>
    </row>
    <row r="683" spans="1:13" ht="15">
      <c r="A683" s="102"/>
      <c r="B683" s="100"/>
      <c r="C683" s="100"/>
      <c r="D683" s="100"/>
      <c r="E683" s="100"/>
      <c r="F683" s="100"/>
      <c r="G683" s="100"/>
      <c r="H683" s="101"/>
      <c r="I683" s="99"/>
      <c r="J683" s="100"/>
      <c r="K683" s="100"/>
      <c r="L683" s="100"/>
      <c r="M683" s="112"/>
    </row>
    <row r="684" spans="1:13" ht="12.75">
      <c r="A684" s="158"/>
      <c r="B684" s="122"/>
      <c r="C684" s="122"/>
      <c r="D684" s="122"/>
      <c r="E684" s="122"/>
      <c r="F684" s="122"/>
      <c r="G684" s="122"/>
      <c r="H684" s="159"/>
      <c r="I684" s="121"/>
      <c r="J684" s="122"/>
      <c r="K684" s="122"/>
      <c r="L684" s="122"/>
      <c r="M684" s="123"/>
    </row>
    <row r="685" spans="1:13" ht="12.75">
      <c r="A685" s="158"/>
      <c r="B685" s="122"/>
      <c r="C685" s="122"/>
      <c r="D685" s="122"/>
      <c r="E685" s="122"/>
      <c r="F685" s="122"/>
      <c r="G685" s="122"/>
      <c r="H685" s="159"/>
      <c r="I685" s="121"/>
      <c r="J685" s="122"/>
      <c r="K685" s="122"/>
      <c r="L685" s="122"/>
      <c r="M685" s="123"/>
    </row>
    <row r="686" spans="1:13" ht="12.75">
      <c r="A686" s="158"/>
      <c r="B686" s="122"/>
      <c r="C686" s="122"/>
      <c r="D686" s="122"/>
      <c r="E686" s="122"/>
      <c r="F686" s="122"/>
      <c r="G686" s="122"/>
      <c r="H686" s="159"/>
      <c r="I686" s="121"/>
      <c r="J686" s="122"/>
      <c r="K686" s="122"/>
      <c r="L686" s="122"/>
      <c r="M686" s="123"/>
    </row>
    <row r="687" spans="1:13" ht="12.75">
      <c r="A687" s="158"/>
      <c r="B687" s="122"/>
      <c r="C687" s="122"/>
      <c r="D687" s="122"/>
      <c r="E687" s="122"/>
      <c r="F687" s="122"/>
      <c r="G687" s="122"/>
      <c r="H687" s="159"/>
      <c r="I687" s="121"/>
      <c r="J687" s="122"/>
      <c r="K687" s="122"/>
      <c r="L687" s="122"/>
      <c r="M687" s="123"/>
    </row>
    <row r="688" spans="1:13" ht="12.75">
      <c r="A688" s="158"/>
      <c r="B688" s="122"/>
      <c r="C688" s="122"/>
      <c r="D688" s="122"/>
      <c r="E688" s="122"/>
      <c r="F688" s="122"/>
      <c r="G688" s="122"/>
      <c r="H688" s="159"/>
      <c r="I688" s="121"/>
      <c r="J688" s="122"/>
      <c r="K688" s="122"/>
      <c r="L688" s="122"/>
      <c r="M688" s="123"/>
    </row>
    <row r="689" spans="1:13" ht="15.75">
      <c r="A689" s="88"/>
      <c r="B689" s="89"/>
      <c r="C689" s="89"/>
      <c r="D689" s="89"/>
      <c r="E689" s="89"/>
      <c r="F689" s="89"/>
      <c r="G689" s="89"/>
      <c r="H689" s="89"/>
      <c r="I689" s="89"/>
      <c r="J689" s="89"/>
      <c r="K689" s="89"/>
      <c r="L689" s="89"/>
      <c r="M689" s="90"/>
    </row>
    <row r="690" spans="1:13" ht="18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4"/>
    </row>
    <row r="691" spans="1:13" ht="12.75">
      <c r="A691" s="9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8"/>
    </row>
    <row r="692" spans="1:13" ht="12.75">
      <c r="A692" s="9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8"/>
    </row>
    <row r="693" spans="1:13" ht="12.75">
      <c r="A693" s="9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8"/>
    </row>
    <row r="694" spans="1:13" ht="12.75">
      <c r="A694" s="9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8"/>
    </row>
    <row r="695" spans="1:13" ht="12.75">
      <c r="A695" s="9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8"/>
    </row>
    <row r="696" spans="1:13" ht="12.75">
      <c r="A696" s="9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8"/>
    </row>
    <row r="697" spans="1:13" ht="12.75">
      <c r="A697" s="9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8"/>
    </row>
    <row r="698" spans="1:13" ht="15.75">
      <c r="A698" s="88"/>
      <c r="B698" s="89"/>
      <c r="C698" s="89"/>
      <c r="D698" s="89"/>
      <c r="E698" s="89"/>
      <c r="F698" s="89"/>
      <c r="G698" s="89"/>
      <c r="H698" s="89"/>
      <c r="I698" s="89"/>
      <c r="J698" s="89"/>
      <c r="K698" s="89"/>
      <c r="L698" s="89"/>
      <c r="M698" s="90"/>
    </row>
    <row r="699" spans="1:13" ht="12.75">
      <c r="A699" s="91"/>
      <c r="B699" s="92"/>
      <c r="C699" s="93"/>
      <c r="D699" s="118"/>
      <c r="E699" s="92"/>
      <c r="F699" s="92"/>
      <c r="G699" s="92"/>
      <c r="H699" s="93"/>
      <c r="I699" s="118"/>
      <c r="J699" s="93"/>
      <c r="K699" s="118"/>
      <c r="L699" s="92"/>
      <c r="M699" s="120"/>
    </row>
    <row r="700" spans="1:13" ht="12.75">
      <c r="A700" s="94"/>
      <c r="B700" s="95"/>
      <c r="C700" s="96"/>
      <c r="D700" s="97"/>
      <c r="E700" s="95"/>
      <c r="F700" s="95"/>
      <c r="G700" s="95"/>
      <c r="H700" s="96"/>
      <c r="I700" s="97"/>
      <c r="J700" s="96"/>
      <c r="K700" s="97"/>
      <c r="L700" s="95"/>
      <c r="M700" s="98"/>
    </row>
    <row r="701" spans="1:13" ht="12.75">
      <c r="A701" s="94"/>
      <c r="B701" s="95"/>
      <c r="C701" s="96"/>
      <c r="D701" s="97"/>
      <c r="E701" s="95"/>
      <c r="F701" s="95"/>
      <c r="G701" s="95"/>
      <c r="H701" s="96"/>
      <c r="I701" s="97"/>
      <c r="J701" s="96"/>
      <c r="K701" s="97"/>
      <c r="L701" s="95"/>
      <c r="M701" s="98"/>
    </row>
    <row r="702" spans="1:13" ht="12.75">
      <c r="A702" s="94"/>
      <c r="B702" s="95"/>
      <c r="C702" s="96"/>
      <c r="D702" s="97"/>
      <c r="E702" s="95"/>
      <c r="F702" s="95"/>
      <c r="G702" s="95"/>
      <c r="H702" s="96"/>
      <c r="I702" s="97"/>
      <c r="J702" s="96"/>
      <c r="K702" s="97"/>
      <c r="L702" s="95"/>
      <c r="M702" s="98"/>
    </row>
    <row r="703" spans="1:13" ht="12.75">
      <c r="A703" s="94"/>
      <c r="B703" s="95"/>
      <c r="C703" s="96"/>
      <c r="D703" s="97"/>
      <c r="E703" s="95"/>
      <c r="F703" s="95"/>
      <c r="G703" s="95"/>
      <c r="H703" s="96"/>
      <c r="I703" s="97"/>
      <c r="J703" s="96"/>
      <c r="K703" s="97"/>
      <c r="L703" s="95"/>
      <c r="M703" s="98"/>
    </row>
    <row r="704" spans="1:13" ht="12.75">
      <c r="A704" s="94"/>
      <c r="B704" s="95"/>
      <c r="C704" s="96"/>
      <c r="D704" s="97"/>
      <c r="E704" s="95"/>
      <c r="F704" s="95"/>
      <c r="G704" s="95"/>
      <c r="H704" s="96"/>
      <c r="I704" s="97"/>
      <c r="J704" s="96"/>
      <c r="K704" s="97"/>
      <c r="L704" s="95"/>
      <c r="M704" s="98"/>
    </row>
    <row r="705" spans="1:13" ht="12.75">
      <c r="A705" s="94"/>
      <c r="B705" s="95"/>
      <c r="C705" s="96"/>
      <c r="D705" s="97"/>
      <c r="E705" s="95"/>
      <c r="F705" s="95"/>
      <c r="G705" s="95"/>
      <c r="H705" s="96"/>
      <c r="I705" s="97"/>
      <c r="J705" s="96"/>
      <c r="K705" s="97"/>
      <c r="L705" s="95"/>
      <c r="M705" s="98"/>
    </row>
    <row r="706" spans="1:13" ht="13.5" thickBot="1">
      <c r="A706" s="84"/>
      <c r="B706" s="82"/>
      <c r="C706" s="83"/>
      <c r="D706" s="81"/>
      <c r="E706" s="82"/>
      <c r="F706" s="82"/>
      <c r="G706" s="82"/>
      <c r="H706" s="83"/>
      <c r="I706" s="81"/>
      <c r="J706" s="83"/>
      <c r="K706" s="81"/>
      <c r="L706" s="82"/>
      <c r="M706" s="114"/>
    </row>
    <row r="707" ht="13.5" thickBot="1"/>
    <row r="708" spans="1:13" ht="12.75">
      <c r="A708" s="115"/>
      <c r="B708" s="116"/>
      <c r="C708" s="116"/>
      <c r="D708" s="116"/>
      <c r="E708" s="116"/>
      <c r="F708" s="116"/>
      <c r="G708" s="116"/>
      <c r="H708" s="116"/>
      <c r="I708" s="116"/>
      <c r="J708" s="116"/>
      <c r="K708" s="116"/>
      <c r="L708" s="116"/>
      <c r="M708" s="117"/>
    </row>
    <row r="709" spans="1:13" ht="35.25" customHeight="1">
      <c r="A709" s="78"/>
      <c r="B709" s="79"/>
      <c r="C709" s="79"/>
      <c r="D709" s="79"/>
      <c r="E709" s="80"/>
      <c r="F709" s="121"/>
      <c r="G709" s="122"/>
      <c r="H709" s="122"/>
      <c r="I709" s="122"/>
      <c r="J709" s="122"/>
      <c r="K709" s="122"/>
      <c r="L709" s="122"/>
      <c r="M709" s="123"/>
    </row>
    <row r="710" spans="1:13" ht="12.75">
      <c r="A710" s="69"/>
      <c r="B710" s="70"/>
      <c r="C710" s="70"/>
      <c r="D710" s="71"/>
      <c r="E710" s="103"/>
      <c r="F710" s="104"/>
      <c r="G710" s="104"/>
      <c r="H710" s="104"/>
      <c r="I710" s="104"/>
      <c r="J710" s="104"/>
      <c r="K710" s="104"/>
      <c r="L710" s="104"/>
      <c r="M710" s="105"/>
    </row>
    <row r="711" spans="1:13" ht="12.75">
      <c r="A711" s="72"/>
      <c r="B711" s="73"/>
      <c r="C711" s="73"/>
      <c r="D711" s="74"/>
      <c r="E711" s="106"/>
      <c r="F711" s="107"/>
      <c r="G711" s="107"/>
      <c r="H711" s="107"/>
      <c r="I711" s="107"/>
      <c r="J711" s="107"/>
      <c r="K711" s="107"/>
      <c r="L711" s="107"/>
      <c r="M711" s="108"/>
    </row>
    <row r="712" spans="1:13" ht="12.75">
      <c r="A712" s="72"/>
      <c r="B712" s="73"/>
      <c r="C712" s="73"/>
      <c r="D712" s="74"/>
      <c r="E712" s="106"/>
      <c r="F712" s="107"/>
      <c r="G712" s="107"/>
      <c r="H712" s="107"/>
      <c r="I712" s="107"/>
      <c r="J712" s="107"/>
      <c r="K712" s="107"/>
      <c r="L712" s="107"/>
      <c r="M712" s="108"/>
    </row>
    <row r="713" spans="1:13" ht="12.75">
      <c r="A713" s="72"/>
      <c r="B713" s="73"/>
      <c r="C713" s="73"/>
      <c r="D713" s="74"/>
      <c r="E713" s="106"/>
      <c r="F713" s="107"/>
      <c r="G713" s="107"/>
      <c r="H713" s="107"/>
      <c r="I713" s="107"/>
      <c r="J713" s="107"/>
      <c r="K713" s="107"/>
      <c r="L713" s="107"/>
      <c r="M713" s="108"/>
    </row>
    <row r="714" spans="1:13" ht="12.75">
      <c r="A714" s="72"/>
      <c r="B714" s="73"/>
      <c r="C714" s="73"/>
      <c r="D714" s="74"/>
      <c r="E714" s="106"/>
      <c r="F714" s="107"/>
      <c r="G714" s="107"/>
      <c r="H714" s="107"/>
      <c r="I714" s="107"/>
      <c r="J714" s="107"/>
      <c r="K714" s="107"/>
      <c r="L714" s="107"/>
      <c r="M714" s="108"/>
    </row>
    <row r="715" spans="1:13" ht="12.75">
      <c r="A715" s="75"/>
      <c r="B715" s="76"/>
      <c r="C715" s="76"/>
      <c r="D715" s="77"/>
      <c r="E715" s="109"/>
      <c r="F715" s="110"/>
      <c r="G715" s="110"/>
      <c r="H715" s="110"/>
      <c r="I715" s="110"/>
      <c r="J715" s="110"/>
      <c r="K715" s="110"/>
      <c r="L715" s="110"/>
      <c r="M715" s="111"/>
    </row>
    <row r="716" spans="1:13" ht="15.75">
      <c r="A716" s="88"/>
      <c r="B716" s="89"/>
      <c r="C716" s="89"/>
      <c r="D716" s="89"/>
      <c r="E716" s="89"/>
      <c r="F716" s="89"/>
      <c r="G716" s="89"/>
      <c r="H716" s="89"/>
      <c r="I716" s="89"/>
      <c r="J716" s="89"/>
      <c r="K716" s="89"/>
      <c r="L716" s="89"/>
      <c r="M716" s="90"/>
    </row>
    <row r="717" spans="1:13" ht="15">
      <c r="A717" s="102"/>
      <c r="B717" s="100"/>
      <c r="C717" s="101"/>
      <c r="D717" s="99"/>
      <c r="E717" s="100"/>
      <c r="F717" s="100"/>
      <c r="G717" s="100"/>
      <c r="H717" s="101"/>
      <c r="I717" s="99"/>
      <c r="J717" s="100"/>
      <c r="K717" s="100"/>
      <c r="L717" s="100"/>
      <c r="M717" s="112"/>
    </row>
    <row r="718" spans="1:13" ht="12.75">
      <c r="A718" s="124"/>
      <c r="B718" s="125"/>
      <c r="C718" s="126"/>
      <c r="D718" s="118"/>
      <c r="E718" s="93"/>
      <c r="F718" s="119"/>
      <c r="G718" s="79"/>
      <c r="H718" s="80"/>
      <c r="I718" s="118"/>
      <c r="J718" s="93"/>
      <c r="K718" s="119"/>
      <c r="L718" s="79"/>
      <c r="M718" s="134"/>
    </row>
    <row r="719" spans="1:13" ht="12.75">
      <c r="A719" s="127"/>
      <c r="B719" s="128"/>
      <c r="C719" s="129"/>
      <c r="D719" s="67"/>
      <c r="E719" s="68"/>
      <c r="F719" s="64"/>
      <c r="G719" s="65"/>
      <c r="H719" s="133"/>
      <c r="I719" s="67"/>
      <c r="J719" s="68"/>
      <c r="K719" s="64"/>
      <c r="L719" s="65"/>
      <c r="M719" s="66"/>
    </row>
    <row r="720" spans="1:13" ht="12.75">
      <c r="A720" s="130"/>
      <c r="B720" s="131"/>
      <c r="C720" s="132"/>
      <c r="D720" s="67"/>
      <c r="E720" s="68"/>
      <c r="F720" s="64"/>
      <c r="G720" s="65"/>
      <c r="H720" s="133"/>
      <c r="I720" s="67"/>
      <c r="J720" s="68"/>
      <c r="K720" s="64"/>
      <c r="L720" s="65"/>
      <c r="M720" s="66"/>
    </row>
    <row r="721" spans="1:36" s="31" customFormat="1" ht="29.25" customHeight="1">
      <c r="A721" s="58"/>
      <c r="B721" s="60"/>
      <c r="C721" s="60"/>
      <c r="D721" s="60"/>
      <c r="E721" s="59"/>
      <c r="F721" s="58"/>
      <c r="G721" s="59"/>
      <c r="H721" s="32"/>
      <c r="I721" s="58"/>
      <c r="J721" s="60"/>
      <c r="K721" s="59"/>
      <c r="L721" s="62"/>
      <c r="M721" s="63"/>
      <c r="N721" s="34"/>
      <c r="O721" s="34"/>
      <c r="P721" s="34"/>
      <c r="Q721" s="61"/>
      <c r="R721" s="61"/>
      <c r="S721" s="35"/>
      <c r="T721" s="61"/>
      <c r="U721" s="61"/>
      <c r="V721" s="35"/>
      <c r="W721" s="36"/>
      <c r="X721" s="37"/>
      <c r="Y721" s="28"/>
      <c r="Z721" s="28"/>
      <c r="AA721" s="28"/>
      <c r="AB721" s="28"/>
      <c r="AC721" s="28"/>
      <c r="AD721" s="29">
        <f>IF(K717="X",5,(IF(M717="X",3,(IF(O717="X",1,0)))))</f>
        <v>0</v>
      </c>
      <c r="AE721" s="29">
        <f>IF(K719="X",5,(IF(M719="X",3,(IF(O719="X",1,0)))))</f>
        <v>0</v>
      </c>
      <c r="AF721" s="29">
        <f>IF(Q718="X",5,(IF(S718="X",3,(IF(U718="X",1,0)))))</f>
        <v>0</v>
      </c>
      <c r="AG721" s="29">
        <f>IF(Q720="X",1,(IF(S720="X",3,(IF(U720="X",5,0)))))</f>
        <v>0</v>
      </c>
      <c r="AH721" s="30"/>
      <c r="AI721" s="30"/>
      <c r="AJ721" s="31">
        <f>PRODUCT(AD721:AG721)</f>
        <v>0</v>
      </c>
    </row>
    <row r="722" spans="1:13" ht="15" customHeight="1" hidden="1">
      <c r="A722" s="88"/>
      <c r="B722" s="89"/>
      <c r="C722" s="89"/>
      <c r="D722" s="160"/>
      <c r="E722" s="161"/>
      <c r="F722" s="89"/>
      <c r="G722" s="89"/>
      <c r="H722" s="89"/>
      <c r="I722" s="89"/>
      <c r="J722" s="160"/>
      <c r="K722" s="161"/>
      <c r="L722" s="89"/>
      <c r="M722" s="90"/>
    </row>
    <row r="723" spans="1:13" ht="12.75" customHeight="1" hidden="1">
      <c r="A723" s="94"/>
      <c r="B723" s="95"/>
      <c r="C723" s="95"/>
      <c r="D723" s="96"/>
      <c r="E723" s="97"/>
      <c r="F723" s="95"/>
      <c r="G723" s="95"/>
      <c r="H723" s="95"/>
      <c r="I723" s="95"/>
      <c r="J723" s="96"/>
      <c r="K723" s="152"/>
      <c r="L723" s="153"/>
      <c r="M723" s="154"/>
    </row>
    <row r="724" spans="1:13" ht="12.75" customHeight="1" hidden="1">
      <c r="A724" s="94"/>
      <c r="B724" s="95"/>
      <c r="C724" s="95"/>
      <c r="D724" s="96"/>
      <c r="E724" s="97"/>
      <c r="F724" s="95"/>
      <c r="G724" s="95"/>
      <c r="H724" s="95"/>
      <c r="I724" s="95"/>
      <c r="J724" s="96"/>
      <c r="K724" s="152"/>
      <c r="L724" s="153"/>
      <c r="M724" s="154"/>
    </row>
    <row r="725" spans="1:13" ht="12.75" customHeight="1" hidden="1">
      <c r="A725" s="94"/>
      <c r="B725" s="95"/>
      <c r="C725" s="95"/>
      <c r="D725" s="96"/>
      <c r="E725" s="97"/>
      <c r="F725" s="95"/>
      <c r="G725" s="95"/>
      <c r="H725" s="95"/>
      <c r="I725" s="95"/>
      <c r="J725" s="96"/>
      <c r="K725" s="152"/>
      <c r="L725" s="153"/>
      <c r="M725" s="154"/>
    </row>
    <row r="726" spans="1:13" ht="15.75">
      <c r="A726" s="88"/>
      <c r="B726" s="89"/>
      <c r="C726" s="89"/>
      <c r="D726" s="89"/>
      <c r="E726" s="89"/>
      <c r="F726" s="89"/>
      <c r="G726" s="89"/>
      <c r="H726" s="89"/>
      <c r="I726" s="89"/>
      <c r="J726" s="89"/>
      <c r="K726" s="89"/>
      <c r="L726" s="89"/>
      <c r="M726" s="90"/>
    </row>
    <row r="727" spans="1:13" ht="15">
      <c r="A727" s="102"/>
      <c r="B727" s="100"/>
      <c r="C727" s="100"/>
      <c r="D727" s="100"/>
      <c r="E727" s="100"/>
      <c r="F727" s="100"/>
      <c r="G727" s="100"/>
      <c r="H727" s="101"/>
      <c r="I727" s="99"/>
      <c r="J727" s="100"/>
      <c r="K727" s="100"/>
      <c r="L727" s="100"/>
      <c r="M727" s="112"/>
    </row>
    <row r="728" spans="1:13" ht="12.75">
      <c r="A728" s="158"/>
      <c r="B728" s="122"/>
      <c r="C728" s="122"/>
      <c r="D728" s="122"/>
      <c r="E728" s="122"/>
      <c r="F728" s="122"/>
      <c r="G728" s="122"/>
      <c r="H728" s="159"/>
      <c r="I728" s="121"/>
      <c r="J728" s="122"/>
      <c r="K728" s="122"/>
      <c r="L728" s="122"/>
      <c r="M728" s="123"/>
    </row>
    <row r="729" spans="1:13" ht="12.75">
      <c r="A729" s="158"/>
      <c r="B729" s="122"/>
      <c r="C729" s="122"/>
      <c r="D729" s="122"/>
      <c r="E729" s="122"/>
      <c r="F729" s="122"/>
      <c r="G729" s="122"/>
      <c r="H729" s="159"/>
      <c r="I729" s="121"/>
      <c r="J729" s="122"/>
      <c r="K729" s="122"/>
      <c r="L729" s="122"/>
      <c r="M729" s="123"/>
    </row>
    <row r="730" spans="1:13" ht="12.75">
      <c r="A730" s="158"/>
      <c r="B730" s="122"/>
      <c r="C730" s="122"/>
      <c r="D730" s="122"/>
      <c r="E730" s="122"/>
      <c r="F730" s="122"/>
      <c r="G730" s="122"/>
      <c r="H730" s="159"/>
      <c r="I730" s="121"/>
      <c r="J730" s="122"/>
      <c r="K730" s="122"/>
      <c r="L730" s="122"/>
      <c r="M730" s="123"/>
    </row>
    <row r="731" spans="1:13" ht="12.75">
      <c r="A731" s="158"/>
      <c r="B731" s="122"/>
      <c r="C731" s="122"/>
      <c r="D731" s="122"/>
      <c r="E731" s="122"/>
      <c r="F731" s="122"/>
      <c r="G731" s="122"/>
      <c r="H731" s="159"/>
      <c r="I731" s="121"/>
      <c r="J731" s="122"/>
      <c r="K731" s="122"/>
      <c r="L731" s="122"/>
      <c r="M731" s="123"/>
    </row>
    <row r="732" spans="1:13" ht="12.75">
      <c r="A732" s="158"/>
      <c r="B732" s="122"/>
      <c r="C732" s="122"/>
      <c r="D732" s="122"/>
      <c r="E732" s="122"/>
      <c r="F732" s="122"/>
      <c r="G732" s="122"/>
      <c r="H732" s="159"/>
      <c r="I732" s="121"/>
      <c r="J732" s="122"/>
      <c r="K732" s="122"/>
      <c r="L732" s="122"/>
      <c r="M732" s="123"/>
    </row>
    <row r="733" spans="1:13" ht="15.75">
      <c r="A733" s="88"/>
      <c r="B733" s="89"/>
      <c r="C733" s="89"/>
      <c r="D733" s="89"/>
      <c r="E733" s="89"/>
      <c r="F733" s="89"/>
      <c r="G733" s="89"/>
      <c r="H733" s="89"/>
      <c r="I733" s="89"/>
      <c r="J733" s="89"/>
      <c r="K733" s="89"/>
      <c r="L733" s="89"/>
      <c r="M733" s="90"/>
    </row>
    <row r="734" spans="1:13" ht="18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4"/>
    </row>
    <row r="735" spans="1:13" ht="12.75">
      <c r="A735" s="9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8"/>
    </row>
    <row r="736" spans="1:13" ht="12.75">
      <c r="A736" s="9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8"/>
    </row>
    <row r="737" spans="1:13" ht="12.75">
      <c r="A737" s="9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8"/>
    </row>
    <row r="738" spans="1:13" ht="12.75">
      <c r="A738" s="9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8"/>
    </row>
    <row r="739" spans="1:13" ht="12.75">
      <c r="A739" s="9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8"/>
    </row>
    <row r="740" spans="1:13" ht="12.75">
      <c r="A740" s="9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8"/>
    </row>
    <row r="741" spans="1:13" ht="12.75">
      <c r="A741" s="9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8"/>
    </row>
    <row r="742" spans="1:13" ht="15.75">
      <c r="A742" s="88"/>
      <c r="B742" s="89"/>
      <c r="C742" s="89"/>
      <c r="D742" s="89"/>
      <c r="E742" s="89"/>
      <c r="F742" s="89"/>
      <c r="G742" s="89"/>
      <c r="H742" s="89"/>
      <c r="I742" s="89"/>
      <c r="J742" s="89"/>
      <c r="K742" s="89"/>
      <c r="L742" s="89"/>
      <c r="M742" s="90"/>
    </row>
    <row r="743" spans="1:13" ht="12.75">
      <c r="A743" s="91"/>
      <c r="B743" s="92"/>
      <c r="C743" s="93"/>
      <c r="D743" s="118"/>
      <c r="E743" s="92"/>
      <c r="F743" s="92"/>
      <c r="G743" s="92"/>
      <c r="H743" s="93"/>
      <c r="I743" s="118"/>
      <c r="J743" s="93"/>
      <c r="K743" s="118"/>
      <c r="L743" s="92"/>
      <c r="M743" s="120"/>
    </row>
    <row r="744" spans="1:13" ht="12.75">
      <c r="A744" s="94"/>
      <c r="B744" s="95"/>
      <c r="C744" s="96"/>
      <c r="D744" s="97"/>
      <c r="E744" s="95"/>
      <c r="F744" s="95"/>
      <c r="G744" s="95"/>
      <c r="H744" s="96"/>
      <c r="I744" s="97"/>
      <c r="J744" s="96"/>
      <c r="K744" s="97"/>
      <c r="L744" s="95"/>
      <c r="M744" s="98"/>
    </row>
    <row r="745" spans="1:13" ht="12.75">
      <c r="A745" s="94"/>
      <c r="B745" s="95"/>
      <c r="C745" s="96"/>
      <c r="D745" s="97"/>
      <c r="E745" s="95"/>
      <c r="F745" s="95"/>
      <c r="G745" s="95"/>
      <c r="H745" s="96"/>
      <c r="I745" s="97"/>
      <c r="J745" s="96"/>
      <c r="K745" s="97"/>
      <c r="L745" s="95"/>
      <c r="M745" s="98"/>
    </row>
    <row r="746" spans="1:13" ht="12.75">
      <c r="A746" s="94"/>
      <c r="B746" s="95"/>
      <c r="C746" s="96"/>
      <c r="D746" s="97"/>
      <c r="E746" s="95"/>
      <c r="F746" s="95"/>
      <c r="G746" s="95"/>
      <c r="H746" s="96"/>
      <c r="I746" s="97"/>
      <c r="J746" s="96"/>
      <c r="K746" s="97"/>
      <c r="L746" s="95"/>
      <c r="M746" s="98"/>
    </row>
    <row r="747" spans="1:13" ht="12.75">
      <c r="A747" s="94"/>
      <c r="B747" s="95"/>
      <c r="C747" s="96"/>
      <c r="D747" s="97"/>
      <c r="E747" s="95"/>
      <c r="F747" s="95"/>
      <c r="G747" s="95"/>
      <c r="H747" s="96"/>
      <c r="I747" s="97"/>
      <c r="J747" s="96"/>
      <c r="K747" s="97"/>
      <c r="L747" s="95"/>
      <c r="M747" s="98"/>
    </row>
    <row r="748" spans="1:13" ht="12.75">
      <c r="A748" s="94"/>
      <c r="B748" s="95"/>
      <c r="C748" s="96"/>
      <c r="D748" s="97"/>
      <c r="E748" s="95"/>
      <c r="F748" s="95"/>
      <c r="G748" s="95"/>
      <c r="H748" s="96"/>
      <c r="I748" s="97"/>
      <c r="J748" s="96"/>
      <c r="K748" s="97"/>
      <c r="L748" s="95"/>
      <c r="M748" s="98"/>
    </row>
    <row r="749" spans="1:13" ht="12.75">
      <c r="A749" s="94"/>
      <c r="B749" s="95"/>
      <c r="C749" s="96"/>
      <c r="D749" s="97"/>
      <c r="E749" s="95"/>
      <c r="F749" s="95"/>
      <c r="G749" s="95"/>
      <c r="H749" s="96"/>
      <c r="I749" s="97"/>
      <c r="J749" s="96"/>
      <c r="K749" s="97"/>
      <c r="L749" s="95"/>
      <c r="M749" s="98"/>
    </row>
    <row r="750" spans="1:13" ht="13.5" thickBot="1">
      <c r="A750" s="84"/>
      <c r="B750" s="82"/>
      <c r="C750" s="83"/>
      <c r="D750" s="81"/>
      <c r="E750" s="82"/>
      <c r="F750" s="82"/>
      <c r="G750" s="82"/>
      <c r="H750" s="83"/>
      <c r="I750" s="81"/>
      <c r="J750" s="83"/>
      <c r="K750" s="81"/>
      <c r="L750" s="82"/>
      <c r="M750" s="114"/>
    </row>
    <row r="751" ht="13.5" thickBot="1"/>
    <row r="752" spans="1:13" ht="12.75">
      <c r="A752" s="115"/>
      <c r="B752" s="116"/>
      <c r="C752" s="116"/>
      <c r="D752" s="116"/>
      <c r="E752" s="116"/>
      <c r="F752" s="116"/>
      <c r="G752" s="116"/>
      <c r="H752" s="116"/>
      <c r="I752" s="116"/>
      <c r="J752" s="116"/>
      <c r="K752" s="116"/>
      <c r="L752" s="116"/>
      <c r="M752" s="117"/>
    </row>
    <row r="753" spans="1:13" ht="35.25" customHeight="1">
      <c r="A753" s="78"/>
      <c r="B753" s="79"/>
      <c r="C753" s="79"/>
      <c r="D753" s="79"/>
      <c r="E753" s="80"/>
      <c r="F753" s="121"/>
      <c r="G753" s="122"/>
      <c r="H753" s="122"/>
      <c r="I753" s="122"/>
      <c r="J753" s="122"/>
      <c r="K753" s="122"/>
      <c r="L753" s="122"/>
      <c r="M753" s="123"/>
    </row>
    <row r="754" spans="1:13" ht="12.75">
      <c r="A754" s="69"/>
      <c r="B754" s="70"/>
      <c r="C754" s="70"/>
      <c r="D754" s="71"/>
      <c r="E754" s="103"/>
      <c r="F754" s="104"/>
      <c r="G754" s="104"/>
      <c r="H754" s="104"/>
      <c r="I754" s="104"/>
      <c r="J754" s="104"/>
      <c r="K754" s="104"/>
      <c r="L754" s="104"/>
      <c r="M754" s="105"/>
    </row>
    <row r="755" spans="1:13" ht="12.75">
      <c r="A755" s="72"/>
      <c r="B755" s="73"/>
      <c r="C755" s="73"/>
      <c r="D755" s="74"/>
      <c r="E755" s="106"/>
      <c r="F755" s="107"/>
      <c r="G755" s="107"/>
      <c r="H755" s="107"/>
      <c r="I755" s="107"/>
      <c r="J755" s="107"/>
      <c r="K755" s="107"/>
      <c r="L755" s="107"/>
      <c r="M755" s="108"/>
    </row>
    <row r="756" spans="1:13" ht="12.75">
      <c r="A756" s="72"/>
      <c r="B756" s="73"/>
      <c r="C756" s="73"/>
      <c r="D756" s="74"/>
      <c r="E756" s="106"/>
      <c r="F756" s="107"/>
      <c r="G756" s="107"/>
      <c r="H756" s="107"/>
      <c r="I756" s="107"/>
      <c r="J756" s="107"/>
      <c r="K756" s="107"/>
      <c r="L756" s="107"/>
      <c r="M756" s="108"/>
    </row>
    <row r="757" spans="1:13" ht="12.75">
      <c r="A757" s="72"/>
      <c r="B757" s="73"/>
      <c r="C757" s="73"/>
      <c r="D757" s="74"/>
      <c r="E757" s="106"/>
      <c r="F757" s="107"/>
      <c r="G757" s="107"/>
      <c r="H757" s="107"/>
      <c r="I757" s="107"/>
      <c r="J757" s="107"/>
      <c r="K757" s="107"/>
      <c r="L757" s="107"/>
      <c r="M757" s="108"/>
    </row>
    <row r="758" spans="1:13" ht="12.75">
      <c r="A758" s="72"/>
      <c r="B758" s="73"/>
      <c r="C758" s="73"/>
      <c r="D758" s="74"/>
      <c r="E758" s="106"/>
      <c r="F758" s="107"/>
      <c r="G758" s="107"/>
      <c r="H758" s="107"/>
      <c r="I758" s="107"/>
      <c r="J758" s="107"/>
      <c r="K758" s="107"/>
      <c r="L758" s="107"/>
      <c r="M758" s="108"/>
    </row>
    <row r="759" spans="1:13" ht="12.75">
      <c r="A759" s="75"/>
      <c r="B759" s="76"/>
      <c r="C759" s="76"/>
      <c r="D759" s="77"/>
      <c r="E759" s="109"/>
      <c r="F759" s="110"/>
      <c r="G759" s="110"/>
      <c r="H759" s="110"/>
      <c r="I759" s="110"/>
      <c r="J759" s="110"/>
      <c r="K759" s="110"/>
      <c r="L759" s="110"/>
      <c r="M759" s="111"/>
    </row>
    <row r="760" spans="1:13" ht="15.75">
      <c r="A760" s="88"/>
      <c r="B760" s="89"/>
      <c r="C760" s="89"/>
      <c r="D760" s="89"/>
      <c r="E760" s="89"/>
      <c r="F760" s="89"/>
      <c r="G760" s="89"/>
      <c r="H760" s="89"/>
      <c r="I760" s="89"/>
      <c r="J760" s="89"/>
      <c r="K760" s="89"/>
      <c r="L760" s="89"/>
      <c r="M760" s="90"/>
    </row>
    <row r="761" spans="1:13" ht="15">
      <c r="A761" s="102"/>
      <c r="B761" s="100"/>
      <c r="C761" s="101"/>
      <c r="D761" s="99"/>
      <c r="E761" s="100"/>
      <c r="F761" s="100"/>
      <c r="G761" s="100"/>
      <c r="H761" s="101"/>
      <c r="I761" s="99"/>
      <c r="J761" s="100"/>
      <c r="K761" s="100"/>
      <c r="L761" s="100"/>
      <c r="M761" s="112"/>
    </row>
    <row r="762" spans="1:13" ht="12.75">
      <c r="A762" s="124"/>
      <c r="B762" s="125"/>
      <c r="C762" s="126"/>
      <c r="D762" s="118"/>
      <c r="E762" s="93"/>
      <c r="F762" s="119"/>
      <c r="G762" s="79"/>
      <c r="H762" s="80"/>
      <c r="I762" s="118"/>
      <c r="J762" s="93"/>
      <c r="K762" s="119"/>
      <c r="L762" s="79"/>
      <c r="M762" s="134"/>
    </row>
    <row r="763" spans="1:13" ht="12.75">
      <c r="A763" s="127"/>
      <c r="B763" s="128"/>
      <c r="C763" s="129"/>
      <c r="D763" s="67"/>
      <c r="E763" s="68"/>
      <c r="F763" s="64"/>
      <c r="G763" s="65"/>
      <c r="H763" s="133"/>
      <c r="I763" s="67"/>
      <c r="J763" s="68"/>
      <c r="K763" s="64"/>
      <c r="L763" s="65"/>
      <c r="M763" s="66"/>
    </row>
    <row r="764" spans="1:13" ht="12.75">
      <c r="A764" s="130"/>
      <c r="B764" s="131"/>
      <c r="C764" s="132"/>
      <c r="D764" s="67"/>
      <c r="E764" s="68"/>
      <c r="F764" s="64"/>
      <c r="G764" s="65"/>
      <c r="H764" s="133"/>
      <c r="I764" s="67"/>
      <c r="J764" s="68"/>
      <c r="K764" s="64"/>
      <c r="L764" s="65"/>
      <c r="M764" s="66"/>
    </row>
    <row r="765" spans="1:36" s="31" customFormat="1" ht="29.25" customHeight="1">
      <c r="A765" s="58"/>
      <c r="B765" s="60"/>
      <c r="C765" s="60"/>
      <c r="D765" s="60"/>
      <c r="E765" s="59"/>
      <c r="F765" s="58"/>
      <c r="G765" s="59"/>
      <c r="H765" s="32"/>
      <c r="I765" s="58"/>
      <c r="J765" s="60"/>
      <c r="K765" s="59"/>
      <c r="L765" s="62"/>
      <c r="M765" s="63"/>
      <c r="N765" s="34"/>
      <c r="O765" s="34"/>
      <c r="P765" s="34"/>
      <c r="Q765" s="61"/>
      <c r="R765" s="61"/>
      <c r="S765" s="35"/>
      <c r="T765" s="61"/>
      <c r="U765" s="61"/>
      <c r="V765" s="35"/>
      <c r="W765" s="36"/>
      <c r="X765" s="37"/>
      <c r="Y765" s="28"/>
      <c r="Z765" s="28"/>
      <c r="AA765" s="28"/>
      <c r="AB765" s="28"/>
      <c r="AC765" s="28"/>
      <c r="AD765" s="29">
        <f>IF(K761="X",5,(IF(M761="X",3,(IF(O761="X",1,0)))))</f>
        <v>0</v>
      </c>
      <c r="AE765" s="29">
        <f>IF(K763="X",5,(IF(M763="X",3,(IF(O763="X",1,0)))))</f>
        <v>0</v>
      </c>
      <c r="AF765" s="29">
        <f>IF(Q762="X",5,(IF(S762="X",3,(IF(U762="X",1,0)))))</f>
        <v>0</v>
      </c>
      <c r="AG765" s="29">
        <f>IF(Q764="X",1,(IF(S764="X",3,(IF(U764="X",5,0)))))</f>
        <v>0</v>
      </c>
      <c r="AH765" s="30"/>
      <c r="AI765" s="30"/>
      <c r="AJ765" s="31">
        <f>PRODUCT(AD765:AG765)</f>
        <v>0</v>
      </c>
    </row>
    <row r="766" spans="1:13" ht="15" customHeight="1" hidden="1">
      <c r="A766" s="88"/>
      <c r="B766" s="89"/>
      <c r="C766" s="89"/>
      <c r="D766" s="160"/>
      <c r="E766" s="161"/>
      <c r="F766" s="89"/>
      <c r="G766" s="89"/>
      <c r="H766" s="89"/>
      <c r="I766" s="89"/>
      <c r="J766" s="160"/>
      <c r="K766" s="161"/>
      <c r="L766" s="89"/>
      <c r="M766" s="90"/>
    </row>
    <row r="767" spans="1:13" ht="12.75" customHeight="1" hidden="1">
      <c r="A767" s="94"/>
      <c r="B767" s="95"/>
      <c r="C767" s="95"/>
      <c r="D767" s="96"/>
      <c r="E767" s="97"/>
      <c r="F767" s="95"/>
      <c r="G767" s="95"/>
      <c r="H767" s="95"/>
      <c r="I767" s="95"/>
      <c r="J767" s="96"/>
      <c r="K767" s="152"/>
      <c r="L767" s="153"/>
      <c r="M767" s="154"/>
    </row>
    <row r="768" spans="1:13" ht="12.75" customHeight="1" hidden="1">
      <c r="A768" s="94"/>
      <c r="B768" s="95"/>
      <c r="C768" s="95"/>
      <c r="D768" s="96"/>
      <c r="E768" s="97"/>
      <c r="F768" s="95"/>
      <c r="G768" s="95"/>
      <c r="H768" s="95"/>
      <c r="I768" s="95"/>
      <c r="J768" s="96"/>
      <c r="K768" s="152"/>
      <c r="L768" s="153"/>
      <c r="M768" s="154"/>
    </row>
    <row r="769" spans="1:13" ht="12.75" customHeight="1" hidden="1">
      <c r="A769" s="94"/>
      <c r="B769" s="95"/>
      <c r="C769" s="95"/>
      <c r="D769" s="96"/>
      <c r="E769" s="97"/>
      <c r="F769" s="95"/>
      <c r="G769" s="95"/>
      <c r="H769" s="95"/>
      <c r="I769" s="95"/>
      <c r="J769" s="96"/>
      <c r="K769" s="152"/>
      <c r="L769" s="153"/>
      <c r="M769" s="154"/>
    </row>
    <row r="770" spans="1:13" ht="15.75">
      <c r="A770" s="88"/>
      <c r="B770" s="89"/>
      <c r="C770" s="89"/>
      <c r="D770" s="89"/>
      <c r="E770" s="89"/>
      <c r="F770" s="89"/>
      <c r="G770" s="89"/>
      <c r="H770" s="89"/>
      <c r="I770" s="89"/>
      <c r="J770" s="89"/>
      <c r="K770" s="89"/>
      <c r="L770" s="89"/>
      <c r="M770" s="90"/>
    </row>
    <row r="771" spans="1:13" ht="15">
      <c r="A771" s="102"/>
      <c r="B771" s="100"/>
      <c r="C771" s="100"/>
      <c r="D771" s="100"/>
      <c r="E771" s="100"/>
      <c r="F771" s="100"/>
      <c r="G771" s="100"/>
      <c r="H771" s="101"/>
      <c r="I771" s="99"/>
      <c r="J771" s="100"/>
      <c r="K771" s="100"/>
      <c r="L771" s="100"/>
      <c r="M771" s="112"/>
    </row>
    <row r="772" spans="1:13" ht="12.75">
      <c r="A772" s="158"/>
      <c r="B772" s="122"/>
      <c r="C772" s="122"/>
      <c r="D772" s="122"/>
      <c r="E772" s="122"/>
      <c r="F772" s="122"/>
      <c r="G772" s="122"/>
      <c r="H772" s="159"/>
      <c r="I772" s="121"/>
      <c r="J772" s="122"/>
      <c r="K772" s="122"/>
      <c r="L772" s="122"/>
      <c r="M772" s="123"/>
    </row>
    <row r="773" spans="1:13" ht="12.75">
      <c r="A773" s="158"/>
      <c r="B773" s="122"/>
      <c r="C773" s="122"/>
      <c r="D773" s="122"/>
      <c r="E773" s="122"/>
      <c r="F773" s="122"/>
      <c r="G773" s="122"/>
      <c r="H773" s="159"/>
      <c r="I773" s="121"/>
      <c r="J773" s="122"/>
      <c r="K773" s="122"/>
      <c r="L773" s="122"/>
      <c r="M773" s="123"/>
    </row>
    <row r="774" spans="1:13" ht="12.75">
      <c r="A774" s="158"/>
      <c r="B774" s="122"/>
      <c r="C774" s="122"/>
      <c r="D774" s="122"/>
      <c r="E774" s="122"/>
      <c r="F774" s="122"/>
      <c r="G774" s="122"/>
      <c r="H774" s="159"/>
      <c r="I774" s="121"/>
      <c r="J774" s="122"/>
      <c r="K774" s="122"/>
      <c r="L774" s="122"/>
      <c r="M774" s="123"/>
    </row>
    <row r="775" spans="1:13" ht="12.75">
      <c r="A775" s="158"/>
      <c r="B775" s="122"/>
      <c r="C775" s="122"/>
      <c r="D775" s="122"/>
      <c r="E775" s="122"/>
      <c r="F775" s="122"/>
      <c r="G775" s="122"/>
      <c r="H775" s="159"/>
      <c r="I775" s="121"/>
      <c r="J775" s="122"/>
      <c r="K775" s="122"/>
      <c r="L775" s="122"/>
      <c r="M775" s="123"/>
    </row>
    <row r="776" spans="1:13" ht="12.75">
      <c r="A776" s="158"/>
      <c r="B776" s="122"/>
      <c r="C776" s="122"/>
      <c r="D776" s="122"/>
      <c r="E776" s="122"/>
      <c r="F776" s="122"/>
      <c r="G776" s="122"/>
      <c r="H776" s="159"/>
      <c r="I776" s="121"/>
      <c r="J776" s="122"/>
      <c r="K776" s="122"/>
      <c r="L776" s="122"/>
      <c r="M776" s="123"/>
    </row>
    <row r="777" spans="1:13" ht="15.75">
      <c r="A777" s="88"/>
      <c r="B777" s="89"/>
      <c r="C777" s="89"/>
      <c r="D777" s="89"/>
      <c r="E777" s="89"/>
      <c r="F777" s="89"/>
      <c r="G777" s="89"/>
      <c r="H777" s="89"/>
      <c r="I777" s="89"/>
      <c r="J777" s="89"/>
      <c r="K777" s="89"/>
      <c r="L777" s="89"/>
      <c r="M777" s="90"/>
    </row>
    <row r="778" spans="1:13" ht="18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4"/>
    </row>
    <row r="779" spans="1:13" ht="12.75">
      <c r="A779" s="9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8"/>
    </row>
    <row r="780" spans="1:13" ht="12.75">
      <c r="A780" s="9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8"/>
    </row>
    <row r="781" spans="1:13" ht="12.75">
      <c r="A781" s="9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8"/>
    </row>
    <row r="782" spans="1:13" ht="12.75">
      <c r="A782" s="9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8"/>
    </row>
    <row r="783" spans="1:13" ht="12.75">
      <c r="A783" s="9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8"/>
    </row>
    <row r="784" spans="1:13" ht="12.75">
      <c r="A784" s="9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8"/>
    </row>
    <row r="785" spans="1:13" ht="12.75">
      <c r="A785" s="9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8"/>
    </row>
    <row r="786" spans="1:13" ht="15.75">
      <c r="A786" s="88"/>
      <c r="B786" s="89"/>
      <c r="C786" s="89"/>
      <c r="D786" s="89"/>
      <c r="E786" s="89"/>
      <c r="F786" s="89"/>
      <c r="G786" s="89"/>
      <c r="H786" s="89"/>
      <c r="I786" s="89"/>
      <c r="J786" s="89"/>
      <c r="K786" s="89"/>
      <c r="L786" s="89"/>
      <c r="M786" s="90"/>
    </row>
    <row r="787" spans="1:13" ht="12.75">
      <c r="A787" s="91"/>
      <c r="B787" s="92"/>
      <c r="C787" s="93"/>
      <c r="D787" s="118"/>
      <c r="E787" s="92"/>
      <c r="F787" s="92"/>
      <c r="G787" s="92"/>
      <c r="H787" s="93"/>
      <c r="I787" s="118"/>
      <c r="J787" s="93"/>
      <c r="K787" s="118"/>
      <c r="L787" s="92"/>
      <c r="M787" s="120"/>
    </row>
    <row r="788" spans="1:13" ht="12.75">
      <c r="A788" s="94"/>
      <c r="B788" s="95"/>
      <c r="C788" s="96"/>
      <c r="D788" s="97"/>
      <c r="E788" s="95"/>
      <c r="F788" s="95"/>
      <c r="G788" s="95"/>
      <c r="H788" s="96"/>
      <c r="I788" s="97"/>
      <c r="J788" s="96"/>
      <c r="K788" s="97"/>
      <c r="L788" s="95"/>
      <c r="M788" s="98"/>
    </row>
    <row r="789" spans="1:13" ht="12.75">
      <c r="A789" s="94"/>
      <c r="B789" s="95"/>
      <c r="C789" s="96"/>
      <c r="D789" s="97"/>
      <c r="E789" s="95"/>
      <c r="F789" s="95"/>
      <c r="G789" s="95"/>
      <c r="H789" s="96"/>
      <c r="I789" s="97"/>
      <c r="J789" s="96"/>
      <c r="K789" s="97"/>
      <c r="L789" s="95"/>
      <c r="M789" s="98"/>
    </row>
    <row r="790" spans="1:13" ht="12.75">
      <c r="A790" s="94"/>
      <c r="B790" s="95"/>
      <c r="C790" s="96"/>
      <c r="D790" s="97"/>
      <c r="E790" s="95"/>
      <c r="F790" s="95"/>
      <c r="G790" s="95"/>
      <c r="H790" s="96"/>
      <c r="I790" s="97"/>
      <c r="J790" s="96"/>
      <c r="K790" s="97"/>
      <c r="L790" s="95"/>
      <c r="M790" s="98"/>
    </row>
    <row r="791" spans="1:13" ht="12.75">
      <c r="A791" s="94"/>
      <c r="B791" s="95"/>
      <c r="C791" s="96"/>
      <c r="D791" s="97"/>
      <c r="E791" s="95"/>
      <c r="F791" s="95"/>
      <c r="G791" s="95"/>
      <c r="H791" s="96"/>
      <c r="I791" s="97"/>
      <c r="J791" s="96"/>
      <c r="K791" s="97"/>
      <c r="L791" s="95"/>
      <c r="M791" s="98"/>
    </row>
    <row r="792" spans="1:13" ht="12.75">
      <c r="A792" s="94"/>
      <c r="B792" s="95"/>
      <c r="C792" s="96"/>
      <c r="D792" s="97"/>
      <c r="E792" s="95"/>
      <c r="F792" s="95"/>
      <c r="G792" s="95"/>
      <c r="H792" s="96"/>
      <c r="I792" s="97"/>
      <c r="J792" s="96"/>
      <c r="K792" s="97"/>
      <c r="L792" s="95"/>
      <c r="M792" s="98"/>
    </row>
    <row r="793" spans="1:13" ht="12.75">
      <c r="A793" s="94"/>
      <c r="B793" s="95"/>
      <c r="C793" s="96"/>
      <c r="D793" s="97"/>
      <c r="E793" s="95"/>
      <c r="F793" s="95"/>
      <c r="G793" s="95"/>
      <c r="H793" s="96"/>
      <c r="I793" s="97"/>
      <c r="J793" s="96"/>
      <c r="K793" s="97"/>
      <c r="L793" s="95"/>
      <c r="M793" s="98"/>
    </row>
    <row r="794" spans="1:13" ht="13.5" thickBot="1">
      <c r="A794" s="84"/>
      <c r="B794" s="82"/>
      <c r="C794" s="83"/>
      <c r="D794" s="81"/>
      <c r="E794" s="82"/>
      <c r="F794" s="82"/>
      <c r="G794" s="82"/>
      <c r="H794" s="83"/>
      <c r="I794" s="81"/>
      <c r="J794" s="83"/>
      <c r="K794" s="81"/>
      <c r="L794" s="82"/>
      <c r="M794" s="114"/>
    </row>
    <row r="795" ht="13.5" thickBot="1"/>
    <row r="796" spans="1:13" ht="12.75">
      <c r="A796" s="115"/>
      <c r="B796" s="116"/>
      <c r="C796" s="116"/>
      <c r="D796" s="116"/>
      <c r="E796" s="116"/>
      <c r="F796" s="116"/>
      <c r="G796" s="116"/>
      <c r="H796" s="116"/>
      <c r="I796" s="116"/>
      <c r="J796" s="116"/>
      <c r="K796" s="116"/>
      <c r="L796" s="116"/>
      <c r="M796" s="117"/>
    </row>
    <row r="797" spans="1:13" ht="35.25" customHeight="1">
      <c r="A797" s="78"/>
      <c r="B797" s="79"/>
      <c r="C797" s="79"/>
      <c r="D797" s="79"/>
      <c r="E797" s="80"/>
      <c r="F797" s="121"/>
      <c r="G797" s="122"/>
      <c r="H797" s="122"/>
      <c r="I797" s="122"/>
      <c r="J797" s="122"/>
      <c r="K797" s="122"/>
      <c r="L797" s="122"/>
      <c r="M797" s="123"/>
    </row>
    <row r="798" spans="1:13" ht="12.75">
      <c r="A798" s="69"/>
      <c r="B798" s="70"/>
      <c r="C798" s="70"/>
      <c r="D798" s="71"/>
      <c r="E798" s="103"/>
      <c r="F798" s="104"/>
      <c r="G798" s="104"/>
      <c r="H798" s="104"/>
      <c r="I798" s="104"/>
      <c r="J798" s="104"/>
      <c r="K798" s="104"/>
      <c r="L798" s="104"/>
      <c r="M798" s="105"/>
    </row>
    <row r="799" spans="1:13" ht="12.75">
      <c r="A799" s="72"/>
      <c r="B799" s="73"/>
      <c r="C799" s="73"/>
      <c r="D799" s="74"/>
      <c r="E799" s="106"/>
      <c r="F799" s="107"/>
      <c r="G799" s="107"/>
      <c r="H799" s="107"/>
      <c r="I799" s="107"/>
      <c r="J799" s="107"/>
      <c r="K799" s="107"/>
      <c r="L799" s="107"/>
      <c r="M799" s="108"/>
    </row>
    <row r="800" spans="1:13" ht="12.75">
      <c r="A800" s="72"/>
      <c r="B800" s="73"/>
      <c r="C800" s="73"/>
      <c r="D800" s="74"/>
      <c r="E800" s="106"/>
      <c r="F800" s="107"/>
      <c r="G800" s="107"/>
      <c r="H800" s="107"/>
      <c r="I800" s="107"/>
      <c r="J800" s="107"/>
      <c r="K800" s="107"/>
      <c r="L800" s="107"/>
      <c r="M800" s="108"/>
    </row>
    <row r="801" spans="1:13" ht="12.75">
      <c r="A801" s="72"/>
      <c r="B801" s="73"/>
      <c r="C801" s="73"/>
      <c r="D801" s="74"/>
      <c r="E801" s="106"/>
      <c r="F801" s="107"/>
      <c r="G801" s="107"/>
      <c r="H801" s="107"/>
      <c r="I801" s="107"/>
      <c r="J801" s="107"/>
      <c r="K801" s="107"/>
      <c r="L801" s="107"/>
      <c r="M801" s="108"/>
    </row>
    <row r="802" spans="1:13" ht="12.75">
      <c r="A802" s="72"/>
      <c r="B802" s="73"/>
      <c r="C802" s="73"/>
      <c r="D802" s="74"/>
      <c r="E802" s="106"/>
      <c r="F802" s="107"/>
      <c r="G802" s="107"/>
      <c r="H802" s="107"/>
      <c r="I802" s="107"/>
      <c r="J802" s="107"/>
      <c r="K802" s="107"/>
      <c r="L802" s="107"/>
      <c r="M802" s="108"/>
    </row>
    <row r="803" spans="1:13" ht="12.75">
      <c r="A803" s="75"/>
      <c r="B803" s="76"/>
      <c r="C803" s="76"/>
      <c r="D803" s="77"/>
      <c r="E803" s="109"/>
      <c r="F803" s="110"/>
      <c r="G803" s="110"/>
      <c r="H803" s="110"/>
      <c r="I803" s="110"/>
      <c r="J803" s="110"/>
      <c r="K803" s="110"/>
      <c r="L803" s="110"/>
      <c r="M803" s="111"/>
    </row>
    <row r="804" spans="1:13" ht="15.75">
      <c r="A804" s="88"/>
      <c r="B804" s="89"/>
      <c r="C804" s="89"/>
      <c r="D804" s="89"/>
      <c r="E804" s="89"/>
      <c r="F804" s="89"/>
      <c r="G804" s="89"/>
      <c r="H804" s="89"/>
      <c r="I804" s="89"/>
      <c r="J804" s="89"/>
      <c r="K804" s="89"/>
      <c r="L804" s="89"/>
      <c r="M804" s="90"/>
    </row>
    <row r="805" spans="1:13" ht="15">
      <c r="A805" s="102"/>
      <c r="B805" s="100"/>
      <c r="C805" s="101"/>
      <c r="D805" s="99"/>
      <c r="E805" s="100"/>
      <c r="F805" s="100"/>
      <c r="G805" s="100"/>
      <c r="H805" s="101"/>
      <c r="I805" s="99"/>
      <c r="J805" s="100"/>
      <c r="K805" s="100"/>
      <c r="L805" s="100"/>
      <c r="M805" s="112"/>
    </row>
    <row r="806" spans="1:13" ht="12.75">
      <c r="A806" s="124"/>
      <c r="B806" s="125"/>
      <c r="C806" s="126"/>
      <c r="D806" s="118"/>
      <c r="E806" s="93"/>
      <c r="F806" s="119"/>
      <c r="G806" s="79"/>
      <c r="H806" s="80"/>
      <c r="I806" s="118"/>
      <c r="J806" s="93"/>
      <c r="K806" s="119"/>
      <c r="L806" s="79"/>
      <c r="M806" s="134"/>
    </row>
    <row r="807" spans="1:13" ht="12.75">
      <c r="A807" s="127"/>
      <c r="B807" s="128"/>
      <c r="C807" s="129"/>
      <c r="D807" s="67"/>
      <c r="E807" s="68"/>
      <c r="F807" s="64"/>
      <c r="G807" s="65"/>
      <c r="H807" s="133"/>
      <c r="I807" s="67"/>
      <c r="J807" s="68"/>
      <c r="K807" s="64"/>
      <c r="L807" s="65"/>
      <c r="M807" s="66"/>
    </row>
    <row r="808" spans="1:13" ht="12.75">
      <c r="A808" s="130"/>
      <c r="B808" s="131"/>
      <c r="C808" s="132"/>
      <c r="D808" s="67"/>
      <c r="E808" s="68"/>
      <c r="F808" s="64"/>
      <c r="G808" s="65"/>
      <c r="H808" s="133"/>
      <c r="I808" s="67"/>
      <c r="J808" s="68"/>
      <c r="K808" s="64"/>
      <c r="L808" s="65"/>
      <c r="M808" s="66"/>
    </row>
    <row r="809" spans="1:36" s="31" customFormat="1" ht="29.25" customHeight="1">
      <c r="A809" s="58"/>
      <c r="B809" s="60"/>
      <c r="C809" s="60"/>
      <c r="D809" s="60"/>
      <c r="E809" s="59"/>
      <c r="F809" s="58"/>
      <c r="G809" s="59"/>
      <c r="H809" s="32"/>
      <c r="I809" s="58"/>
      <c r="J809" s="60"/>
      <c r="K809" s="59"/>
      <c r="L809" s="62"/>
      <c r="M809" s="63"/>
      <c r="N809" s="34"/>
      <c r="O809" s="34"/>
      <c r="P809" s="34"/>
      <c r="Q809" s="61"/>
      <c r="R809" s="61"/>
      <c r="S809" s="35"/>
      <c r="T809" s="61"/>
      <c r="U809" s="61"/>
      <c r="V809" s="35"/>
      <c r="W809" s="36"/>
      <c r="X809" s="37"/>
      <c r="Y809" s="28"/>
      <c r="Z809" s="28"/>
      <c r="AA809" s="28"/>
      <c r="AB809" s="28"/>
      <c r="AC809" s="28"/>
      <c r="AD809" s="29">
        <f>IF(K805="X",5,(IF(M805="X",3,(IF(O805="X",1,0)))))</f>
        <v>0</v>
      </c>
      <c r="AE809" s="29">
        <f>IF(K807="X",5,(IF(M807="X",3,(IF(O807="X",1,0)))))</f>
        <v>0</v>
      </c>
      <c r="AF809" s="29">
        <f>IF(Q806="X",5,(IF(S806="X",3,(IF(U806="X",1,0)))))</f>
        <v>0</v>
      </c>
      <c r="AG809" s="29">
        <f>IF(Q808="X",1,(IF(S808="X",3,(IF(U808="X",5,0)))))</f>
        <v>0</v>
      </c>
      <c r="AH809" s="30"/>
      <c r="AI809" s="30"/>
      <c r="AJ809" s="31">
        <f>PRODUCT(AD809:AG809)</f>
        <v>0</v>
      </c>
    </row>
    <row r="810" spans="1:13" ht="15" customHeight="1" hidden="1">
      <c r="A810" s="88"/>
      <c r="B810" s="89"/>
      <c r="C810" s="89"/>
      <c r="D810" s="160"/>
      <c r="E810" s="161"/>
      <c r="F810" s="89"/>
      <c r="G810" s="89"/>
      <c r="H810" s="89"/>
      <c r="I810" s="89"/>
      <c r="J810" s="160"/>
      <c r="K810" s="161"/>
      <c r="L810" s="89"/>
      <c r="M810" s="90"/>
    </row>
    <row r="811" spans="1:13" ht="12.75" customHeight="1" hidden="1">
      <c r="A811" s="94"/>
      <c r="B811" s="95"/>
      <c r="C811" s="95"/>
      <c r="D811" s="96"/>
      <c r="E811" s="97"/>
      <c r="F811" s="95"/>
      <c r="G811" s="95"/>
      <c r="H811" s="95"/>
      <c r="I811" s="95"/>
      <c r="J811" s="96"/>
      <c r="K811" s="152"/>
      <c r="L811" s="153"/>
      <c r="M811" s="154"/>
    </row>
    <row r="812" spans="1:13" ht="12.75" customHeight="1" hidden="1">
      <c r="A812" s="94"/>
      <c r="B812" s="95"/>
      <c r="C812" s="95"/>
      <c r="D812" s="96"/>
      <c r="E812" s="97"/>
      <c r="F812" s="95"/>
      <c r="G812" s="95"/>
      <c r="H812" s="95"/>
      <c r="I812" s="95"/>
      <c r="J812" s="96"/>
      <c r="K812" s="152"/>
      <c r="L812" s="153"/>
      <c r="M812" s="154"/>
    </row>
    <row r="813" spans="1:13" ht="12.75" customHeight="1" hidden="1">
      <c r="A813" s="94"/>
      <c r="B813" s="95"/>
      <c r="C813" s="95"/>
      <c r="D813" s="96"/>
      <c r="E813" s="97"/>
      <c r="F813" s="95"/>
      <c r="G813" s="95"/>
      <c r="H813" s="95"/>
      <c r="I813" s="95"/>
      <c r="J813" s="96"/>
      <c r="K813" s="152"/>
      <c r="L813" s="153"/>
      <c r="M813" s="154"/>
    </row>
    <row r="814" spans="1:13" ht="15.75">
      <c r="A814" s="88"/>
      <c r="B814" s="89"/>
      <c r="C814" s="89"/>
      <c r="D814" s="89"/>
      <c r="E814" s="89"/>
      <c r="F814" s="89"/>
      <c r="G814" s="89"/>
      <c r="H814" s="89"/>
      <c r="I814" s="89"/>
      <c r="J814" s="89"/>
      <c r="K814" s="89"/>
      <c r="L814" s="89"/>
      <c r="M814" s="90"/>
    </row>
    <row r="815" spans="1:13" ht="15">
      <c r="A815" s="102"/>
      <c r="B815" s="100"/>
      <c r="C815" s="100"/>
      <c r="D815" s="100"/>
      <c r="E815" s="100"/>
      <c r="F815" s="100"/>
      <c r="G815" s="100"/>
      <c r="H815" s="101"/>
      <c r="I815" s="99"/>
      <c r="J815" s="100"/>
      <c r="K815" s="100"/>
      <c r="L815" s="100"/>
      <c r="M815" s="112"/>
    </row>
    <row r="816" spans="1:13" ht="12.75">
      <c r="A816" s="158"/>
      <c r="B816" s="122"/>
      <c r="C816" s="122"/>
      <c r="D816" s="122"/>
      <c r="E816" s="122"/>
      <c r="F816" s="122"/>
      <c r="G816" s="122"/>
      <c r="H816" s="159"/>
      <c r="I816" s="121"/>
      <c r="J816" s="122"/>
      <c r="K816" s="122"/>
      <c r="L816" s="122"/>
      <c r="M816" s="123"/>
    </row>
    <row r="817" spans="1:13" ht="12.75">
      <c r="A817" s="158"/>
      <c r="B817" s="122"/>
      <c r="C817" s="122"/>
      <c r="D817" s="122"/>
      <c r="E817" s="122"/>
      <c r="F817" s="122"/>
      <c r="G817" s="122"/>
      <c r="H817" s="159"/>
      <c r="I817" s="121"/>
      <c r="J817" s="122"/>
      <c r="K817" s="122"/>
      <c r="L817" s="122"/>
      <c r="M817" s="123"/>
    </row>
    <row r="818" spans="1:13" ht="12.75">
      <c r="A818" s="158"/>
      <c r="B818" s="122"/>
      <c r="C818" s="122"/>
      <c r="D818" s="122"/>
      <c r="E818" s="122"/>
      <c r="F818" s="122"/>
      <c r="G818" s="122"/>
      <c r="H818" s="159"/>
      <c r="I818" s="121"/>
      <c r="J818" s="122"/>
      <c r="K818" s="122"/>
      <c r="L818" s="122"/>
      <c r="M818" s="123"/>
    </row>
    <row r="819" spans="1:13" ht="12.75">
      <c r="A819" s="158"/>
      <c r="B819" s="122"/>
      <c r="C819" s="122"/>
      <c r="D819" s="122"/>
      <c r="E819" s="122"/>
      <c r="F819" s="122"/>
      <c r="G819" s="122"/>
      <c r="H819" s="159"/>
      <c r="I819" s="121"/>
      <c r="J819" s="122"/>
      <c r="K819" s="122"/>
      <c r="L819" s="122"/>
      <c r="M819" s="123"/>
    </row>
    <row r="820" spans="1:13" ht="12.75">
      <c r="A820" s="158"/>
      <c r="B820" s="122"/>
      <c r="C820" s="122"/>
      <c r="D820" s="122"/>
      <c r="E820" s="122"/>
      <c r="F820" s="122"/>
      <c r="G820" s="122"/>
      <c r="H820" s="159"/>
      <c r="I820" s="121"/>
      <c r="J820" s="122"/>
      <c r="K820" s="122"/>
      <c r="L820" s="122"/>
      <c r="M820" s="123"/>
    </row>
    <row r="821" spans="1:13" ht="15.75">
      <c r="A821" s="88"/>
      <c r="B821" s="89"/>
      <c r="C821" s="89"/>
      <c r="D821" s="89"/>
      <c r="E821" s="89"/>
      <c r="F821" s="89"/>
      <c r="G821" s="89"/>
      <c r="H821" s="89"/>
      <c r="I821" s="89"/>
      <c r="J821" s="89"/>
      <c r="K821" s="89"/>
      <c r="L821" s="89"/>
      <c r="M821" s="90"/>
    </row>
    <row r="822" spans="1:13" ht="18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4"/>
    </row>
    <row r="823" spans="1:13" ht="12.75">
      <c r="A823" s="9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8"/>
    </row>
    <row r="824" spans="1:13" ht="12.75">
      <c r="A824" s="9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8"/>
    </row>
    <row r="825" spans="1:13" ht="12.75">
      <c r="A825" s="9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8"/>
    </row>
    <row r="826" spans="1:13" ht="12.75">
      <c r="A826" s="9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8"/>
    </row>
    <row r="827" spans="1:13" ht="12.75">
      <c r="A827" s="9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8"/>
    </row>
    <row r="828" spans="1:13" ht="12.75">
      <c r="A828" s="9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8"/>
    </row>
    <row r="829" spans="1:13" ht="12.75">
      <c r="A829" s="9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8"/>
    </row>
    <row r="830" spans="1:13" ht="15.75">
      <c r="A830" s="88"/>
      <c r="B830" s="89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90"/>
    </row>
    <row r="831" spans="1:13" ht="12.75">
      <c r="A831" s="91"/>
      <c r="B831" s="92"/>
      <c r="C831" s="93"/>
      <c r="D831" s="118"/>
      <c r="E831" s="92"/>
      <c r="F831" s="92"/>
      <c r="G831" s="92"/>
      <c r="H831" s="93"/>
      <c r="I831" s="118"/>
      <c r="J831" s="93"/>
      <c r="K831" s="118"/>
      <c r="L831" s="92"/>
      <c r="M831" s="120"/>
    </row>
    <row r="832" spans="1:13" ht="12.75">
      <c r="A832" s="94"/>
      <c r="B832" s="95"/>
      <c r="C832" s="96"/>
      <c r="D832" s="97"/>
      <c r="E832" s="95"/>
      <c r="F832" s="95"/>
      <c r="G832" s="95"/>
      <c r="H832" s="96"/>
      <c r="I832" s="97"/>
      <c r="J832" s="96"/>
      <c r="K832" s="97"/>
      <c r="L832" s="95"/>
      <c r="M832" s="98"/>
    </row>
    <row r="833" spans="1:13" ht="12.75">
      <c r="A833" s="94"/>
      <c r="B833" s="95"/>
      <c r="C833" s="96"/>
      <c r="D833" s="97"/>
      <c r="E833" s="95"/>
      <c r="F833" s="95"/>
      <c r="G833" s="95"/>
      <c r="H833" s="96"/>
      <c r="I833" s="97"/>
      <c r="J833" s="96"/>
      <c r="K833" s="97"/>
      <c r="L833" s="95"/>
      <c r="M833" s="98"/>
    </row>
    <row r="834" spans="1:13" ht="12.75">
      <c r="A834" s="94"/>
      <c r="B834" s="95"/>
      <c r="C834" s="96"/>
      <c r="D834" s="97"/>
      <c r="E834" s="95"/>
      <c r="F834" s="95"/>
      <c r="G834" s="95"/>
      <c r="H834" s="96"/>
      <c r="I834" s="97"/>
      <c r="J834" s="96"/>
      <c r="K834" s="97"/>
      <c r="L834" s="95"/>
      <c r="M834" s="98"/>
    </row>
    <row r="835" spans="1:13" ht="12.75">
      <c r="A835" s="94"/>
      <c r="B835" s="95"/>
      <c r="C835" s="96"/>
      <c r="D835" s="97"/>
      <c r="E835" s="95"/>
      <c r="F835" s="95"/>
      <c r="G835" s="95"/>
      <c r="H835" s="96"/>
      <c r="I835" s="97"/>
      <c r="J835" s="96"/>
      <c r="K835" s="97"/>
      <c r="L835" s="95"/>
      <c r="M835" s="98"/>
    </row>
    <row r="836" spans="1:13" ht="12.75">
      <c r="A836" s="94"/>
      <c r="B836" s="95"/>
      <c r="C836" s="96"/>
      <c r="D836" s="97"/>
      <c r="E836" s="95"/>
      <c r="F836" s="95"/>
      <c r="G836" s="95"/>
      <c r="H836" s="96"/>
      <c r="I836" s="97"/>
      <c r="J836" s="96"/>
      <c r="K836" s="97"/>
      <c r="L836" s="95"/>
      <c r="M836" s="98"/>
    </row>
    <row r="837" spans="1:13" ht="12.75">
      <c r="A837" s="94"/>
      <c r="B837" s="95"/>
      <c r="C837" s="96"/>
      <c r="D837" s="97"/>
      <c r="E837" s="95"/>
      <c r="F837" s="95"/>
      <c r="G837" s="95"/>
      <c r="H837" s="96"/>
      <c r="I837" s="97"/>
      <c r="J837" s="96"/>
      <c r="K837" s="97"/>
      <c r="L837" s="95"/>
      <c r="M837" s="98"/>
    </row>
    <row r="838" spans="1:13" ht="13.5" thickBot="1">
      <c r="A838" s="84"/>
      <c r="B838" s="82"/>
      <c r="C838" s="83"/>
      <c r="D838" s="81"/>
      <c r="E838" s="82"/>
      <c r="F838" s="82"/>
      <c r="G838" s="82"/>
      <c r="H838" s="83"/>
      <c r="I838" s="81"/>
      <c r="J838" s="83"/>
      <c r="K838" s="81"/>
      <c r="L838" s="82"/>
      <c r="M838" s="114"/>
    </row>
    <row r="839" ht="13.5" thickBot="1"/>
    <row r="840" spans="1:13" ht="12.75">
      <c r="A840" s="115"/>
      <c r="B840" s="116"/>
      <c r="C840" s="116"/>
      <c r="D840" s="116"/>
      <c r="E840" s="116"/>
      <c r="F840" s="116"/>
      <c r="G840" s="116"/>
      <c r="H840" s="116"/>
      <c r="I840" s="116"/>
      <c r="J840" s="116"/>
      <c r="K840" s="116"/>
      <c r="L840" s="116"/>
      <c r="M840" s="117"/>
    </row>
    <row r="841" spans="1:13" ht="35.25" customHeight="1">
      <c r="A841" s="78"/>
      <c r="B841" s="79"/>
      <c r="C841" s="79"/>
      <c r="D841" s="79"/>
      <c r="E841" s="80"/>
      <c r="F841" s="121"/>
      <c r="G841" s="122"/>
      <c r="H841" s="122"/>
      <c r="I841" s="122"/>
      <c r="J841" s="122"/>
      <c r="K841" s="122"/>
      <c r="L841" s="122"/>
      <c r="M841" s="123"/>
    </row>
    <row r="842" spans="1:13" ht="12.75">
      <c r="A842" s="69"/>
      <c r="B842" s="70"/>
      <c r="C842" s="70"/>
      <c r="D842" s="71"/>
      <c r="E842" s="103"/>
      <c r="F842" s="104"/>
      <c r="G842" s="104"/>
      <c r="H842" s="104"/>
      <c r="I842" s="104"/>
      <c r="J842" s="104"/>
      <c r="K842" s="104"/>
      <c r="L842" s="104"/>
      <c r="M842" s="105"/>
    </row>
    <row r="843" spans="1:13" ht="12.75">
      <c r="A843" s="72"/>
      <c r="B843" s="73"/>
      <c r="C843" s="73"/>
      <c r="D843" s="74"/>
      <c r="E843" s="106"/>
      <c r="F843" s="107"/>
      <c r="G843" s="107"/>
      <c r="H843" s="107"/>
      <c r="I843" s="107"/>
      <c r="J843" s="107"/>
      <c r="K843" s="107"/>
      <c r="L843" s="107"/>
      <c r="M843" s="108"/>
    </row>
    <row r="844" spans="1:13" ht="12.75">
      <c r="A844" s="72"/>
      <c r="B844" s="73"/>
      <c r="C844" s="73"/>
      <c r="D844" s="74"/>
      <c r="E844" s="106"/>
      <c r="F844" s="107"/>
      <c r="G844" s="107"/>
      <c r="H844" s="107"/>
      <c r="I844" s="107"/>
      <c r="J844" s="107"/>
      <c r="K844" s="107"/>
      <c r="L844" s="107"/>
      <c r="M844" s="108"/>
    </row>
    <row r="845" spans="1:13" ht="12.75">
      <c r="A845" s="72"/>
      <c r="B845" s="73"/>
      <c r="C845" s="73"/>
      <c r="D845" s="74"/>
      <c r="E845" s="106"/>
      <c r="F845" s="107"/>
      <c r="G845" s="107"/>
      <c r="H845" s="107"/>
      <c r="I845" s="107"/>
      <c r="J845" s="107"/>
      <c r="K845" s="107"/>
      <c r="L845" s="107"/>
      <c r="M845" s="108"/>
    </row>
    <row r="846" spans="1:13" ht="12.75">
      <c r="A846" s="72"/>
      <c r="B846" s="73"/>
      <c r="C846" s="73"/>
      <c r="D846" s="74"/>
      <c r="E846" s="106"/>
      <c r="F846" s="107"/>
      <c r="G846" s="107"/>
      <c r="H846" s="107"/>
      <c r="I846" s="107"/>
      <c r="J846" s="107"/>
      <c r="K846" s="107"/>
      <c r="L846" s="107"/>
      <c r="M846" s="108"/>
    </row>
    <row r="847" spans="1:13" ht="12.75">
      <c r="A847" s="75"/>
      <c r="B847" s="76"/>
      <c r="C847" s="76"/>
      <c r="D847" s="77"/>
      <c r="E847" s="109"/>
      <c r="F847" s="110"/>
      <c r="G847" s="110"/>
      <c r="H847" s="110"/>
      <c r="I847" s="110"/>
      <c r="J847" s="110"/>
      <c r="K847" s="110"/>
      <c r="L847" s="110"/>
      <c r="M847" s="111"/>
    </row>
    <row r="848" spans="1:13" ht="15.75">
      <c r="A848" s="88"/>
      <c r="B848" s="89"/>
      <c r="C848" s="89"/>
      <c r="D848" s="89"/>
      <c r="E848" s="89"/>
      <c r="F848" s="89"/>
      <c r="G848" s="89"/>
      <c r="H848" s="89"/>
      <c r="I848" s="89"/>
      <c r="J848" s="89"/>
      <c r="K848" s="89"/>
      <c r="L848" s="89"/>
      <c r="M848" s="90"/>
    </row>
    <row r="849" spans="1:13" ht="15">
      <c r="A849" s="102"/>
      <c r="B849" s="100"/>
      <c r="C849" s="101"/>
      <c r="D849" s="99"/>
      <c r="E849" s="100"/>
      <c r="F849" s="100"/>
      <c r="G849" s="100"/>
      <c r="H849" s="101"/>
      <c r="I849" s="99"/>
      <c r="J849" s="100"/>
      <c r="K849" s="100"/>
      <c r="L849" s="100"/>
      <c r="M849" s="112"/>
    </row>
    <row r="850" spans="1:13" ht="12.75">
      <c r="A850" s="124"/>
      <c r="B850" s="125"/>
      <c r="C850" s="126"/>
      <c r="D850" s="118"/>
      <c r="E850" s="93"/>
      <c r="F850" s="119"/>
      <c r="G850" s="79"/>
      <c r="H850" s="80"/>
      <c r="I850" s="118"/>
      <c r="J850" s="93"/>
      <c r="K850" s="119"/>
      <c r="L850" s="79"/>
      <c r="M850" s="134"/>
    </row>
    <row r="851" spans="1:13" ht="12.75">
      <c r="A851" s="127"/>
      <c r="B851" s="128"/>
      <c r="C851" s="129"/>
      <c r="D851" s="67"/>
      <c r="E851" s="68"/>
      <c r="F851" s="64"/>
      <c r="G851" s="65"/>
      <c r="H851" s="133"/>
      <c r="I851" s="67"/>
      <c r="J851" s="68"/>
      <c r="K851" s="64"/>
      <c r="L851" s="65"/>
      <c r="M851" s="66"/>
    </row>
    <row r="852" spans="1:13" ht="12.75">
      <c r="A852" s="130"/>
      <c r="B852" s="131"/>
      <c r="C852" s="132"/>
      <c r="D852" s="67"/>
      <c r="E852" s="68"/>
      <c r="F852" s="64"/>
      <c r="G852" s="65"/>
      <c r="H852" s="133"/>
      <c r="I852" s="67"/>
      <c r="J852" s="68"/>
      <c r="K852" s="64"/>
      <c r="L852" s="65"/>
      <c r="M852" s="66"/>
    </row>
    <row r="853" spans="1:36" s="31" customFormat="1" ht="29.25" customHeight="1">
      <c r="A853" s="58"/>
      <c r="B853" s="60"/>
      <c r="C853" s="60"/>
      <c r="D853" s="60"/>
      <c r="E853" s="59"/>
      <c r="F853" s="58"/>
      <c r="G853" s="59"/>
      <c r="H853" s="32"/>
      <c r="I853" s="58"/>
      <c r="J853" s="60"/>
      <c r="K853" s="59"/>
      <c r="L853" s="62"/>
      <c r="M853" s="63"/>
      <c r="N853" s="34"/>
      <c r="O853" s="34"/>
      <c r="P853" s="34"/>
      <c r="Q853" s="61"/>
      <c r="R853" s="61"/>
      <c r="S853" s="35"/>
      <c r="T853" s="61"/>
      <c r="U853" s="61"/>
      <c r="V853" s="35"/>
      <c r="W853" s="36"/>
      <c r="X853" s="37"/>
      <c r="Y853" s="28"/>
      <c r="Z853" s="28"/>
      <c r="AA853" s="28"/>
      <c r="AB853" s="28"/>
      <c r="AC853" s="28"/>
      <c r="AD853" s="29">
        <f>IF(K849="X",5,(IF(M849="X",3,(IF(O849="X",1,0)))))</f>
        <v>0</v>
      </c>
      <c r="AE853" s="29">
        <f>IF(K851="X",5,(IF(M851="X",3,(IF(O851="X",1,0)))))</f>
        <v>0</v>
      </c>
      <c r="AF853" s="29">
        <f>IF(Q850="X",5,(IF(S850="X",3,(IF(U850="X",1,0)))))</f>
        <v>0</v>
      </c>
      <c r="AG853" s="29">
        <f>IF(Q852="X",1,(IF(S852="X",3,(IF(U852="X",5,0)))))</f>
        <v>0</v>
      </c>
      <c r="AH853" s="30"/>
      <c r="AI853" s="30"/>
      <c r="AJ853" s="31">
        <f>PRODUCT(AD853:AG853)</f>
        <v>0</v>
      </c>
    </row>
    <row r="854" spans="1:13" ht="15" customHeight="1" hidden="1">
      <c r="A854" s="88"/>
      <c r="B854" s="89"/>
      <c r="C854" s="89"/>
      <c r="D854" s="160"/>
      <c r="E854" s="161"/>
      <c r="F854" s="89"/>
      <c r="G854" s="89"/>
      <c r="H854" s="89"/>
      <c r="I854" s="89"/>
      <c r="J854" s="160"/>
      <c r="K854" s="161"/>
      <c r="L854" s="89"/>
      <c r="M854" s="90"/>
    </row>
    <row r="855" spans="1:13" ht="12.75" customHeight="1" hidden="1">
      <c r="A855" s="94"/>
      <c r="B855" s="95"/>
      <c r="C855" s="95"/>
      <c r="D855" s="96"/>
      <c r="E855" s="97"/>
      <c r="F855" s="95"/>
      <c r="G855" s="95"/>
      <c r="H855" s="95"/>
      <c r="I855" s="95"/>
      <c r="J855" s="96"/>
      <c r="K855" s="152"/>
      <c r="L855" s="153"/>
      <c r="M855" s="154"/>
    </row>
    <row r="856" spans="1:13" ht="12.75" customHeight="1" hidden="1">
      <c r="A856" s="94"/>
      <c r="B856" s="95"/>
      <c r="C856" s="95"/>
      <c r="D856" s="96"/>
      <c r="E856" s="97"/>
      <c r="F856" s="95"/>
      <c r="G856" s="95"/>
      <c r="H856" s="95"/>
      <c r="I856" s="95"/>
      <c r="J856" s="96"/>
      <c r="K856" s="152"/>
      <c r="L856" s="153"/>
      <c r="M856" s="154"/>
    </row>
    <row r="857" spans="1:13" ht="12.75" customHeight="1" hidden="1">
      <c r="A857" s="94"/>
      <c r="B857" s="95"/>
      <c r="C857" s="95"/>
      <c r="D857" s="96"/>
      <c r="E857" s="97"/>
      <c r="F857" s="95"/>
      <c r="G857" s="95"/>
      <c r="H857" s="95"/>
      <c r="I857" s="95"/>
      <c r="J857" s="96"/>
      <c r="K857" s="152"/>
      <c r="L857" s="153"/>
      <c r="M857" s="154"/>
    </row>
    <row r="858" spans="1:13" ht="15.75">
      <c r="A858" s="88"/>
      <c r="B858" s="89"/>
      <c r="C858" s="89"/>
      <c r="D858" s="89"/>
      <c r="E858" s="89"/>
      <c r="F858" s="89"/>
      <c r="G858" s="89"/>
      <c r="H858" s="89"/>
      <c r="I858" s="89"/>
      <c r="J858" s="89"/>
      <c r="K858" s="89"/>
      <c r="L858" s="89"/>
      <c r="M858" s="90"/>
    </row>
    <row r="859" spans="1:13" ht="15">
      <c r="A859" s="102"/>
      <c r="B859" s="100"/>
      <c r="C859" s="100"/>
      <c r="D859" s="100"/>
      <c r="E859" s="100"/>
      <c r="F859" s="100"/>
      <c r="G859" s="100"/>
      <c r="H859" s="101"/>
      <c r="I859" s="99"/>
      <c r="J859" s="100"/>
      <c r="K859" s="100"/>
      <c r="L859" s="100"/>
      <c r="M859" s="112"/>
    </row>
    <row r="860" spans="1:13" ht="12.75">
      <c r="A860" s="158"/>
      <c r="B860" s="122"/>
      <c r="C860" s="122"/>
      <c r="D860" s="122"/>
      <c r="E860" s="122"/>
      <c r="F860" s="122"/>
      <c r="G860" s="122"/>
      <c r="H860" s="159"/>
      <c r="I860" s="121"/>
      <c r="J860" s="122"/>
      <c r="K860" s="122"/>
      <c r="L860" s="122"/>
      <c r="M860" s="123"/>
    </row>
    <row r="861" spans="1:13" ht="12.75">
      <c r="A861" s="158"/>
      <c r="B861" s="122"/>
      <c r="C861" s="122"/>
      <c r="D861" s="122"/>
      <c r="E861" s="122"/>
      <c r="F861" s="122"/>
      <c r="G861" s="122"/>
      <c r="H861" s="159"/>
      <c r="I861" s="121"/>
      <c r="J861" s="122"/>
      <c r="K861" s="122"/>
      <c r="L861" s="122"/>
      <c r="M861" s="123"/>
    </row>
    <row r="862" spans="1:13" ht="12.75">
      <c r="A862" s="158"/>
      <c r="B862" s="122"/>
      <c r="C862" s="122"/>
      <c r="D862" s="122"/>
      <c r="E862" s="122"/>
      <c r="F862" s="122"/>
      <c r="G862" s="122"/>
      <c r="H862" s="159"/>
      <c r="I862" s="121"/>
      <c r="J862" s="122"/>
      <c r="K862" s="122"/>
      <c r="L862" s="122"/>
      <c r="M862" s="123"/>
    </row>
    <row r="863" spans="1:13" ht="12.75">
      <c r="A863" s="158"/>
      <c r="B863" s="122"/>
      <c r="C863" s="122"/>
      <c r="D863" s="122"/>
      <c r="E863" s="122"/>
      <c r="F863" s="122"/>
      <c r="G863" s="122"/>
      <c r="H863" s="159"/>
      <c r="I863" s="121"/>
      <c r="J863" s="122"/>
      <c r="K863" s="122"/>
      <c r="L863" s="122"/>
      <c r="M863" s="123"/>
    </row>
    <row r="864" spans="1:13" ht="12.75">
      <c r="A864" s="158"/>
      <c r="B864" s="122"/>
      <c r="C864" s="122"/>
      <c r="D864" s="122"/>
      <c r="E864" s="122"/>
      <c r="F864" s="122"/>
      <c r="G864" s="122"/>
      <c r="H864" s="159"/>
      <c r="I864" s="121"/>
      <c r="J864" s="122"/>
      <c r="K864" s="122"/>
      <c r="L864" s="122"/>
      <c r="M864" s="123"/>
    </row>
    <row r="865" spans="1:13" ht="15.75">
      <c r="A865" s="88"/>
      <c r="B865" s="89"/>
      <c r="C865" s="89"/>
      <c r="D865" s="89"/>
      <c r="E865" s="89"/>
      <c r="F865" s="89"/>
      <c r="G865" s="89"/>
      <c r="H865" s="89"/>
      <c r="I865" s="89"/>
      <c r="J865" s="89"/>
      <c r="K865" s="89"/>
      <c r="L865" s="89"/>
      <c r="M865" s="90"/>
    </row>
    <row r="866" spans="1:13" ht="18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4"/>
    </row>
    <row r="867" spans="1:13" ht="12.75">
      <c r="A867" s="9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8"/>
    </row>
    <row r="868" spans="1:13" ht="12.75">
      <c r="A868" s="9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8"/>
    </row>
    <row r="869" spans="1:13" ht="12.75">
      <c r="A869" s="9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8"/>
    </row>
    <row r="870" spans="1:13" ht="12.75">
      <c r="A870" s="9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8"/>
    </row>
    <row r="871" spans="1:13" ht="12.75">
      <c r="A871" s="9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8"/>
    </row>
    <row r="872" spans="1:13" ht="12.75">
      <c r="A872" s="9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8"/>
    </row>
    <row r="873" spans="1:13" ht="12.75">
      <c r="A873" s="9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8"/>
    </row>
    <row r="874" spans="1:13" ht="15.75">
      <c r="A874" s="88"/>
      <c r="B874" s="89"/>
      <c r="C874" s="89"/>
      <c r="D874" s="89"/>
      <c r="E874" s="89"/>
      <c r="F874" s="89"/>
      <c r="G874" s="89"/>
      <c r="H874" s="89"/>
      <c r="I874" s="89"/>
      <c r="J874" s="89"/>
      <c r="K874" s="89"/>
      <c r="L874" s="89"/>
      <c r="M874" s="90"/>
    </row>
    <row r="875" spans="1:13" ht="12.75">
      <c r="A875" s="91"/>
      <c r="B875" s="92"/>
      <c r="C875" s="93"/>
      <c r="D875" s="118"/>
      <c r="E875" s="92"/>
      <c r="F875" s="92"/>
      <c r="G875" s="92"/>
      <c r="H875" s="93"/>
      <c r="I875" s="118"/>
      <c r="J875" s="93"/>
      <c r="K875" s="118"/>
      <c r="L875" s="92"/>
      <c r="M875" s="120"/>
    </row>
    <row r="876" spans="1:13" ht="12.75">
      <c r="A876" s="94"/>
      <c r="B876" s="95"/>
      <c r="C876" s="96"/>
      <c r="D876" s="97"/>
      <c r="E876" s="95"/>
      <c r="F876" s="95"/>
      <c r="G876" s="95"/>
      <c r="H876" s="96"/>
      <c r="I876" s="97"/>
      <c r="J876" s="96"/>
      <c r="K876" s="97"/>
      <c r="L876" s="95"/>
      <c r="M876" s="98"/>
    </row>
    <row r="877" spans="1:13" ht="12.75">
      <c r="A877" s="94"/>
      <c r="B877" s="95"/>
      <c r="C877" s="96"/>
      <c r="D877" s="97"/>
      <c r="E877" s="95"/>
      <c r="F877" s="95"/>
      <c r="G877" s="95"/>
      <c r="H877" s="96"/>
      <c r="I877" s="97"/>
      <c r="J877" s="96"/>
      <c r="K877" s="97"/>
      <c r="L877" s="95"/>
      <c r="M877" s="98"/>
    </row>
    <row r="878" spans="1:13" ht="12.75">
      <c r="A878" s="94"/>
      <c r="B878" s="95"/>
      <c r="C878" s="96"/>
      <c r="D878" s="97"/>
      <c r="E878" s="95"/>
      <c r="F878" s="95"/>
      <c r="G878" s="95"/>
      <c r="H878" s="96"/>
      <c r="I878" s="97"/>
      <c r="J878" s="96"/>
      <c r="K878" s="97"/>
      <c r="L878" s="95"/>
      <c r="M878" s="98"/>
    </row>
    <row r="879" spans="1:13" ht="12.75">
      <c r="A879" s="94"/>
      <c r="B879" s="95"/>
      <c r="C879" s="96"/>
      <c r="D879" s="97"/>
      <c r="E879" s="95"/>
      <c r="F879" s="95"/>
      <c r="G879" s="95"/>
      <c r="H879" s="96"/>
      <c r="I879" s="97"/>
      <c r="J879" s="96"/>
      <c r="K879" s="97"/>
      <c r="L879" s="95"/>
      <c r="M879" s="98"/>
    </row>
    <row r="880" spans="1:13" ht="12.75">
      <c r="A880" s="94"/>
      <c r="B880" s="95"/>
      <c r="C880" s="96"/>
      <c r="D880" s="97"/>
      <c r="E880" s="95"/>
      <c r="F880" s="95"/>
      <c r="G880" s="95"/>
      <c r="H880" s="96"/>
      <c r="I880" s="97"/>
      <c r="J880" s="96"/>
      <c r="K880" s="97"/>
      <c r="L880" s="95"/>
      <c r="M880" s="98"/>
    </row>
    <row r="881" spans="1:13" ht="12.75">
      <c r="A881" s="94"/>
      <c r="B881" s="95"/>
      <c r="C881" s="96"/>
      <c r="D881" s="97"/>
      <c r="E881" s="95"/>
      <c r="F881" s="95"/>
      <c r="G881" s="95"/>
      <c r="H881" s="96"/>
      <c r="I881" s="97"/>
      <c r="J881" s="96"/>
      <c r="K881" s="97"/>
      <c r="L881" s="95"/>
      <c r="M881" s="98"/>
    </row>
    <row r="882" spans="1:13" ht="13.5" thickBot="1">
      <c r="A882" s="84"/>
      <c r="B882" s="82"/>
      <c r="C882" s="83"/>
      <c r="D882" s="81"/>
      <c r="E882" s="82"/>
      <c r="F882" s="82"/>
      <c r="G882" s="82"/>
      <c r="H882" s="83"/>
      <c r="I882" s="81"/>
      <c r="J882" s="83"/>
      <c r="K882" s="81"/>
      <c r="L882" s="82"/>
      <c r="M882" s="114"/>
    </row>
    <row r="883" ht="13.5" thickBot="1"/>
    <row r="884" spans="1:13" ht="12.75">
      <c r="A884" s="115"/>
      <c r="B884" s="116"/>
      <c r="C884" s="116"/>
      <c r="D884" s="116"/>
      <c r="E884" s="116"/>
      <c r="F884" s="116"/>
      <c r="G884" s="116"/>
      <c r="H884" s="116"/>
      <c r="I884" s="116"/>
      <c r="J884" s="116"/>
      <c r="K884" s="116"/>
      <c r="L884" s="116"/>
      <c r="M884" s="117"/>
    </row>
    <row r="885" spans="1:13" ht="35.25" customHeight="1">
      <c r="A885" s="78"/>
      <c r="B885" s="79"/>
      <c r="C885" s="79"/>
      <c r="D885" s="79"/>
      <c r="E885" s="80"/>
      <c r="F885" s="121"/>
      <c r="G885" s="122"/>
      <c r="H885" s="122"/>
      <c r="I885" s="122"/>
      <c r="J885" s="122"/>
      <c r="K885" s="122"/>
      <c r="L885" s="122"/>
      <c r="M885" s="123"/>
    </row>
    <row r="886" spans="1:13" ht="12.75">
      <c r="A886" s="69"/>
      <c r="B886" s="70"/>
      <c r="C886" s="70"/>
      <c r="D886" s="71"/>
      <c r="E886" s="103"/>
      <c r="F886" s="104"/>
      <c r="G886" s="104"/>
      <c r="H886" s="104"/>
      <c r="I886" s="104"/>
      <c r="J886" s="104"/>
      <c r="K886" s="104"/>
      <c r="L886" s="104"/>
      <c r="M886" s="105"/>
    </row>
    <row r="887" spans="1:13" ht="12.75">
      <c r="A887" s="72"/>
      <c r="B887" s="73"/>
      <c r="C887" s="73"/>
      <c r="D887" s="74"/>
      <c r="E887" s="106"/>
      <c r="F887" s="107"/>
      <c r="G887" s="107"/>
      <c r="H887" s="107"/>
      <c r="I887" s="107"/>
      <c r="J887" s="107"/>
      <c r="K887" s="107"/>
      <c r="L887" s="107"/>
      <c r="M887" s="108"/>
    </row>
    <row r="888" spans="1:13" ht="12.75">
      <c r="A888" s="72"/>
      <c r="B888" s="73"/>
      <c r="C888" s="73"/>
      <c r="D888" s="74"/>
      <c r="E888" s="106"/>
      <c r="F888" s="107"/>
      <c r="G888" s="107"/>
      <c r="H888" s="107"/>
      <c r="I888" s="107"/>
      <c r="J888" s="107"/>
      <c r="K888" s="107"/>
      <c r="L888" s="107"/>
      <c r="M888" s="108"/>
    </row>
    <row r="889" spans="1:13" ht="12.75">
      <c r="A889" s="72"/>
      <c r="B889" s="73"/>
      <c r="C889" s="73"/>
      <c r="D889" s="74"/>
      <c r="E889" s="106"/>
      <c r="F889" s="107"/>
      <c r="G889" s="107"/>
      <c r="H889" s="107"/>
      <c r="I889" s="107"/>
      <c r="J889" s="107"/>
      <c r="K889" s="107"/>
      <c r="L889" s="107"/>
      <c r="M889" s="108"/>
    </row>
    <row r="890" spans="1:13" ht="12.75">
      <c r="A890" s="72"/>
      <c r="B890" s="73"/>
      <c r="C890" s="73"/>
      <c r="D890" s="74"/>
      <c r="E890" s="106"/>
      <c r="F890" s="107"/>
      <c r="G890" s="107"/>
      <c r="H890" s="107"/>
      <c r="I890" s="107"/>
      <c r="J890" s="107"/>
      <c r="K890" s="107"/>
      <c r="L890" s="107"/>
      <c r="M890" s="108"/>
    </row>
    <row r="891" spans="1:13" ht="12.75">
      <c r="A891" s="75"/>
      <c r="B891" s="76"/>
      <c r="C891" s="76"/>
      <c r="D891" s="77"/>
      <c r="E891" s="109"/>
      <c r="F891" s="110"/>
      <c r="G891" s="110"/>
      <c r="H891" s="110"/>
      <c r="I891" s="110"/>
      <c r="J891" s="110"/>
      <c r="K891" s="110"/>
      <c r="L891" s="110"/>
      <c r="M891" s="111"/>
    </row>
    <row r="892" spans="1:13" ht="15.75">
      <c r="A892" s="88"/>
      <c r="B892" s="89"/>
      <c r="C892" s="89"/>
      <c r="D892" s="89"/>
      <c r="E892" s="89"/>
      <c r="F892" s="89"/>
      <c r="G892" s="89"/>
      <c r="H892" s="89"/>
      <c r="I892" s="89"/>
      <c r="J892" s="89"/>
      <c r="K892" s="89"/>
      <c r="L892" s="89"/>
      <c r="M892" s="90"/>
    </row>
    <row r="893" spans="1:13" ht="15">
      <c r="A893" s="102"/>
      <c r="B893" s="100"/>
      <c r="C893" s="101"/>
      <c r="D893" s="99"/>
      <c r="E893" s="100"/>
      <c r="F893" s="100"/>
      <c r="G893" s="100"/>
      <c r="H893" s="101"/>
      <c r="I893" s="99"/>
      <c r="J893" s="100"/>
      <c r="K893" s="100"/>
      <c r="L893" s="100"/>
      <c r="M893" s="112"/>
    </row>
    <row r="894" spans="1:13" ht="12.75">
      <c r="A894" s="124"/>
      <c r="B894" s="125"/>
      <c r="C894" s="126"/>
      <c r="D894" s="118"/>
      <c r="E894" s="93"/>
      <c r="F894" s="119"/>
      <c r="G894" s="79"/>
      <c r="H894" s="80"/>
      <c r="I894" s="118"/>
      <c r="J894" s="93"/>
      <c r="K894" s="119"/>
      <c r="L894" s="79"/>
      <c r="M894" s="134"/>
    </row>
    <row r="895" spans="1:13" ht="12.75">
      <c r="A895" s="127"/>
      <c r="B895" s="128"/>
      <c r="C895" s="129"/>
      <c r="D895" s="67"/>
      <c r="E895" s="68"/>
      <c r="F895" s="64"/>
      <c r="G895" s="65"/>
      <c r="H895" s="133"/>
      <c r="I895" s="67"/>
      <c r="J895" s="68"/>
      <c r="K895" s="64"/>
      <c r="L895" s="65"/>
      <c r="M895" s="66"/>
    </row>
    <row r="896" spans="1:13" ht="12.75">
      <c r="A896" s="130"/>
      <c r="B896" s="131"/>
      <c r="C896" s="132"/>
      <c r="D896" s="67"/>
      <c r="E896" s="68"/>
      <c r="F896" s="64"/>
      <c r="G896" s="65"/>
      <c r="H896" s="133"/>
      <c r="I896" s="67"/>
      <c r="J896" s="68"/>
      <c r="K896" s="64"/>
      <c r="L896" s="65"/>
      <c r="M896" s="66"/>
    </row>
    <row r="897" spans="1:36" s="31" customFormat="1" ht="29.25" customHeight="1">
      <c r="A897" s="58"/>
      <c r="B897" s="60"/>
      <c r="C897" s="60"/>
      <c r="D897" s="60"/>
      <c r="E897" s="59"/>
      <c r="F897" s="58"/>
      <c r="G897" s="59"/>
      <c r="H897" s="32"/>
      <c r="I897" s="58"/>
      <c r="J897" s="60"/>
      <c r="K897" s="59"/>
      <c r="L897" s="62"/>
      <c r="M897" s="63"/>
      <c r="N897" s="34"/>
      <c r="O897" s="34"/>
      <c r="P897" s="34"/>
      <c r="Q897" s="61"/>
      <c r="R897" s="61"/>
      <c r="S897" s="35"/>
      <c r="T897" s="61"/>
      <c r="U897" s="61"/>
      <c r="V897" s="35"/>
      <c r="W897" s="36"/>
      <c r="X897" s="37"/>
      <c r="Y897" s="28"/>
      <c r="Z897" s="28"/>
      <c r="AA897" s="28"/>
      <c r="AB897" s="28"/>
      <c r="AC897" s="28"/>
      <c r="AD897" s="29">
        <f>IF(K893="X",5,(IF(M893="X",3,(IF(O893="X",1,0)))))</f>
        <v>0</v>
      </c>
      <c r="AE897" s="29">
        <f>IF(K895="X",5,(IF(M895="X",3,(IF(O895="X",1,0)))))</f>
        <v>0</v>
      </c>
      <c r="AF897" s="29">
        <f>IF(Q894="X",5,(IF(S894="X",3,(IF(U894="X",1,0)))))</f>
        <v>0</v>
      </c>
      <c r="AG897" s="29">
        <f>IF(Q896="X",1,(IF(S896="X",3,(IF(U896="X",5,0)))))</f>
        <v>0</v>
      </c>
      <c r="AH897" s="30"/>
      <c r="AI897" s="30"/>
      <c r="AJ897" s="31">
        <f>PRODUCT(AD897:AG897)</f>
        <v>0</v>
      </c>
    </row>
    <row r="898" spans="1:13" ht="15" customHeight="1" hidden="1">
      <c r="A898" s="88"/>
      <c r="B898" s="89"/>
      <c r="C898" s="89"/>
      <c r="D898" s="160"/>
      <c r="E898" s="161"/>
      <c r="F898" s="89"/>
      <c r="G898" s="89"/>
      <c r="H898" s="89"/>
      <c r="I898" s="89"/>
      <c r="J898" s="160"/>
      <c r="K898" s="161"/>
      <c r="L898" s="89"/>
      <c r="M898" s="90"/>
    </row>
    <row r="899" spans="1:13" ht="12.75" customHeight="1" hidden="1">
      <c r="A899" s="94"/>
      <c r="B899" s="95"/>
      <c r="C899" s="95"/>
      <c r="D899" s="96"/>
      <c r="E899" s="97"/>
      <c r="F899" s="95"/>
      <c r="G899" s="95"/>
      <c r="H899" s="95"/>
      <c r="I899" s="95"/>
      <c r="J899" s="96"/>
      <c r="K899" s="152"/>
      <c r="L899" s="153"/>
      <c r="M899" s="154"/>
    </row>
    <row r="900" spans="1:13" ht="12.75" customHeight="1" hidden="1">
      <c r="A900" s="94"/>
      <c r="B900" s="95"/>
      <c r="C900" s="95"/>
      <c r="D900" s="96"/>
      <c r="E900" s="97"/>
      <c r="F900" s="95"/>
      <c r="G900" s="95"/>
      <c r="H900" s="95"/>
      <c r="I900" s="95"/>
      <c r="J900" s="96"/>
      <c r="K900" s="152"/>
      <c r="L900" s="153"/>
      <c r="M900" s="154"/>
    </row>
    <row r="901" spans="1:13" ht="12.75" customHeight="1" hidden="1">
      <c r="A901" s="94"/>
      <c r="B901" s="95"/>
      <c r="C901" s="95"/>
      <c r="D901" s="96"/>
      <c r="E901" s="97"/>
      <c r="F901" s="95"/>
      <c r="G901" s="95"/>
      <c r="H901" s="95"/>
      <c r="I901" s="95"/>
      <c r="J901" s="96"/>
      <c r="K901" s="152"/>
      <c r="L901" s="153"/>
      <c r="M901" s="154"/>
    </row>
    <row r="902" spans="1:13" ht="15.75">
      <c r="A902" s="88"/>
      <c r="B902" s="89"/>
      <c r="C902" s="89"/>
      <c r="D902" s="89"/>
      <c r="E902" s="89"/>
      <c r="F902" s="89"/>
      <c r="G902" s="89"/>
      <c r="H902" s="89"/>
      <c r="I902" s="89"/>
      <c r="J902" s="89"/>
      <c r="K902" s="89"/>
      <c r="L902" s="89"/>
      <c r="M902" s="90"/>
    </row>
    <row r="903" spans="1:13" ht="15">
      <c r="A903" s="102"/>
      <c r="B903" s="100"/>
      <c r="C903" s="100"/>
      <c r="D903" s="100"/>
      <c r="E903" s="100"/>
      <c r="F903" s="100"/>
      <c r="G903" s="100"/>
      <c r="H903" s="101"/>
      <c r="I903" s="99"/>
      <c r="J903" s="100"/>
      <c r="K903" s="100"/>
      <c r="L903" s="100"/>
      <c r="M903" s="112"/>
    </row>
    <row r="904" spans="1:13" ht="12.75">
      <c r="A904" s="158"/>
      <c r="B904" s="122"/>
      <c r="C904" s="122"/>
      <c r="D904" s="122"/>
      <c r="E904" s="122"/>
      <c r="F904" s="122"/>
      <c r="G904" s="122"/>
      <c r="H904" s="159"/>
      <c r="I904" s="121"/>
      <c r="J904" s="122"/>
      <c r="K904" s="122"/>
      <c r="L904" s="122"/>
      <c r="M904" s="123"/>
    </row>
    <row r="905" spans="1:13" ht="12.75">
      <c r="A905" s="158"/>
      <c r="B905" s="122"/>
      <c r="C905" s="122"/>
      <c r="D905" s="122"/>
      <c r="E905" s="122"/>
      <c r="F905" s="122"/>
      <c r="G905" s="122"/>
      <c r="H905" s="159"/>
      <c r="I905" s="121"/>
      <c r="J905" s="122"/>
      <c r="K905" s="122"/>
      <c r="L905" s="122"/>
      <c r="M905" s="123"/>
    </row>
    <row r="906" spans="1:13" ht="12.75">
      <c r="A906" s="158"/>
      <c r="B906" s="122"/>
      <c r="C906" s="122"/>
      <c r="D906" s="122"/>
      <c r="E906" s="122"/>
      <c r="F906" s="122"/>
      <c r="G906" s="122"/>
      <c r="H906" s="159"/>
      <c r="I906" s="121"/>
      <c r="J906" s="122"/>
      <c r="K906" s="122"/>
      <c r="L906" s="122"/>
      <c r="M906" s="123"/>
    </row>
    <row r="907" spans="1:13" ht="12.75">
      <c r="A907" s="158"/>
      <c r="B907" s="122"/>
      <c r="C907" s="122"/>
      <c r="D907" s="122"/>
      <c r="E907" s="122"/>
      <c r="F907" s="122"/>
      <c r="G907" s="122"/>
      <c r="H907" s="159"/>
      <c r="I907" s="121"/>
      <c r="J907" s="122"/>
      <c r="K907" s="122"/>
      <c r="L907" s="122"/>
      <c r="M907" s="123"/>
    </row>
    <row r="908" spans="1:13" ht="12.75">
      <c r="A908" s="158"/>
      <c r="B908" s="122"/>
      <c r="C908" s="122"/>
      <c r="D908" s="122"/>
      <c r="E908" s="122"/>
      <c r="F908" s="122"/>
      <c r="G908" s="122"/>
      <c r="H908" s="159"/>
      <c r="I908" s="121"/>
      <c r="J908" s="122"/>
      <c r="K908" s="122"/>
      <c r="L908" s="122"/>
      <c r="M908" s="123"/>
    </row>
    <row r="909" spans="1:13" ht="15.75">
      <c r="A909" s="88"/>
      <c r="B909" s="89"/>
      <c r="C909" s="89"/>
      <c r="D909" s="89"/>
      <c r="E909" s="89"/>
      <c r="F909" s="89"/>
      <c r="G909" s="89"/>
      <c r="H909" s="89"/>
      <c r="I909" s="89"/>
      <c r="J909" s="89"/>
      <c r="K909" s="89"/>
      <c r="L909" s="89"/>
      <c r="M909" s="90"/>
    </row>
    <row r="910" spans="1:13" ht="18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4"/>
    </row>
    <row r="911" spans="1:13" ht="12.75">
      <c r="A911" s="9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8"/>
    </row>
    <row r="912" spans="1:13" ht="12.75">
      <c r="A912" s="9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8"/>
    </row>
    <row r="913" spans="1:13" ht="12.75">
      <c r="A913" s="9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8"/>
    </row>
    <row r="914" spans="1:13" ht="12.75">
      <c r="A914" s="9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8"/>
    </row>
    <row r="915" spans="1:13" ht="12.75">
      <c r="A915" s="9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8"/>
    </row>
    <row r="916" spans="1:13" ht="12.75">
      <c r="A916" s="9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8"/>
    </row>
    <row r="917" spans="1:13" ht="12.75">
      <c r="A917" s="9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8"/>
    </row>
    <row r="918" spans="1:13" ht="15.75">
      <c r="A918" s="88"/>
      <c r="B918" s="89"/>
      <c r="C918" s="89"/>
      <c r="D918" s="89"/>
      <c r="E918" s="89"/>
      <c r="F918" s="89"/>
      <c r="G918" s="89"/>
      <c r="H918" s="89"/>
      <c r="I918" s="89"/>
      <c r="J918" s="89"/>
      <c r="K918" s="89"/>
      <c r="L918" s="89"/>
      <c r="M918" s="90"/>
    </row>
    <row r="919" spans="1:13" ht="12.75">
      <c r="A919" s="91"/>
      <c r="B919" s="92"/>
      <c r="C919" s="93"/>
      <c r="D919" s="118"/>
      <c r="E919" s="92"/>
      <c r="F919" s="92"/>
      <c r="G919" s="92"/>
      <c r="H919" s="93"/>
      <c r="I919" s="118"/>
      <c r="J919" s="93"/>
      <c r="K919" s="118"/>
      <c r="L919" s="92"/>
      <c r="M919" s="120"/>
    </row>
    <row r="920" spans="1:13" ht="12.75">
      <c r="A920" s="94"/>
      <c r="B920" s="95"/>
      <c r="C920" s="96"/>
      <c r="D920" s="97"/>
      <c r="E920" s="95"/>
      <c r="F920" s="95"/>
      <c r="G920" s="95"/>
      <c r="H920" s="96"/>
      <c r="I920" s="97"/>
      <c r="J920" s="96"/>
      <c r="K920" s="97"/>
      <c r="L920" s="95"/>
      <c r="M920" s="98"/>
    </row>
    <row r="921" spans="1:13" ht="12.75">
      <c r="A921" s="94"/>
      <c r="B921" s="95"/>
      <c r="C921" s="96"/>
      <c r="D921" s="97"/>
      <c r="E921" s="95"/>
      <c r="F921" s="95"/>
      <c r="G921" s="95"/>
      <c r="H921" s="96"/>
      <c r="I921" s="97"/>
      <c r="J921" s="96"/>
      <c r="K921" s="97"/>
      <c r="L921" s="95"/>
      <c r="M921" s="98"/>
    </row>
    <row r="922" spans="1:13" ht="12.75">
      <c r="A922" s="94"/>
      <c r="B922" s="95"/>
      <c r="C922" s="96"/>
      <c r="D922" s="97"/>
      <c r="E922" s="95"/>
      <c r="F922" s="95"/>
      <c r="G922" s="95"/>
      <c r="H922" s="96"/>
      <c r="I922" s="97"/>
      <c r="J922" s="96"/>
      <c r="K922" s="97"/>
      <c r="L922" s="95"/>
      <c r="M922" s="98"/>
    </row>
    <row r="923" spans="1:13" ht="12.75">
      <c r="A923" s="94"/>
      <c r="B923" s="95"/>
      <c r="C923" s="96"/>
      <c r="D923" s="97"/>
      <c r="E923" s="95"/>
      <c r="F923" s="95"/>
      <c r="G923" s="95"/>
      <c r="H923" s="96"/>
      <c r="I923" s="97"/>
      <c r="J923" s="96"/>
      <c r="K923" s="97"/>
      <c r="L923" s="95"/>
      <c r="M923" s="98"/>
    </row>
    <row r="924" spans="1:13" ht="12.75">
      <c r="A924" s="94"/>
      <c r="B924" s="95"/>
      <c r="C924" s="96"/>
      <c r="D924" s="97"/>
      <c r="E924" s="95"/>
      <c r="F924" s="95"/>
      <c r="G924" s="95"/>
      <c r="H924" s="96"/>
      <c r="I924" s="97"/>
      <c r="J924" s="96"/>
      <c r="K924" s="97"/>
      <c r="L924" s="95"/>
      <c r="M924" s="98"/>
    </row>
    <row r="925" spans="1:13" ht="12.75">
      <c r="A925" s="94"/>
      <c r="B925" s="95"/>
      <c r="C925" s="96"/>
      <c r="D925" s="97"/>
      <c r="E925" s="95"/>
      <c r="F925" s="95"/>
      <c r="G925" s="95"/>
      <c r="H925" s="96"/>
      <c r="I925" s="97"/>
      <c r="J925" s="96"/>
      <c r="K925" s="97"/>
      <c r="L925" s="95"/>
      <c r="M925" s="98"/>
    </row>
    <row r="926" spans="1:13" ht="13.5" thickBot="1">
      <c r="A926" s="84"/>
      <c r="B926" s="82"/>
      <c r="C926" s="83"/>
      <c r="D926" s="81"/>
      <c r="E926" s="82"/>
      <c r="F926" s="82"/>
      <c r="G926" s="82"/>
      <c r="H926" s="83"/>
      <c r="I926" s="81"/>
      <c r="J926" s="83"/>
      <c r="K926" s="81"/>
      <c r="L926" s="82"/>
      <c r="M926" s="114"/>
    </row>
    <row r="927" ht="13.5" thickBot="1"/>
    <row r="928" spans="1:13" ht="12.75">
      <c r="A928" s="115"/>
      <c r="B928" s="116"/>
      <c r="C928" s="116"/>
      <c r="D928" s="116"/>
      <c r="E928" s="116"/>
      <c r="F928" s="116"/>
      <c r="G928" s="116"/>
      <c r="H928" s="116"/>
      <c r="I928" s="116"/>
      <c r="J928" s="116"/>
      <c r="K928" s="116"/>
      <c r="L928" s="116"/>
      <c r="M928" s="117"/>
    </row>
    <row r="929" spans="1:13" ht="35.25" customHeight="1">
      <c r="A929" s="78"/>
      <c r="B929" s="79"/>
      <c r="C929" s="79"/>
      <c r="D929" s="79"/>
      <c r="E929" s="80"/>
      <c r="F929" s="121"/>
      <c r="G929" s="122"/>
      <c r="H929" s="122"/>
      <c r="I929" s="122"/>
      <c r="J929" s="122"/>
      <c r="K929" s="122"/>
      <c r="L929" s="122"/>
      <c r="M929" s="123"/>
    </row>
    <row r="930" spans="1:13" ht="12.75">
      <c r="A930" s="69"/>
      <c r="B930" s="70"/>
      <c r="C930" s="70"/>
      <c r="D930" s="71"/>
      <c r="E930" s="103"/>
      <c r="F930" s="104"/>
      <c r="G930" s="104"/>
      <c r="H930" s="104"/>
      <c r="I930" s="104"/>
      <c r="J930" s="104"/>
      <c r="K930" s="104"/>
      <c r="L930" s="104"/>
      <c r="M930" s="105"/>
    </row>
    <row r="931" spans="1:13" ht="12.75">
      <c r="A931" s="72"/>
      <c r="B931" s="73"/>
      <c r="C931" s="73"/>
      <c r="D931" s="74"/>
      <c r="E931" s="106"/>
      <c r="F931" s="107"/>
      <c r="G931" s="107"/>
      <c r="H931" s="107"/>
      <c r="I931" s="107"/>
      <c r="J931" s="107"/>
      <c r="K931" s="107"/>
      <c r="L931" s="107"/>
      <c r="M931" s="108"/>
    </row>
    <row r="932" spans="1:13" ht="12.75">
      <c r="A932" s="72"/>
      <c r="B932" s="73"/>
      <c r="C932" s="73"/>
      <c r="D932" s="74"/>
      <c r="E932" s="106"/>
      <c r="F932" s="107"/>
      <c r="G932" s="107"/>
      <c r="H932" s="107"/>
      <c r="I932" s="107"/>
      <c r="J932" s="107"/>
      <c r="K932" s="107"/>
      <c r="L932" s="107"/>
      <c r="M932" s="108"/>
    </row>
    <row r="933" spans="1:13" ht="12.75">
      <c r="A933" s="72"/>
      <c r="B933" s="73"/>
      <c r="C933" s="73"/>
      <c r="D933" s="74"/>
      <c r="E933" s="106"/>
      <c r="F933" s="107"/>
      <c r="G933" s="107"/>
      <c r="H933" s="107"/>
      <c r="I933" s="107"/>
      <c r="J933" s="107"/>
      <c r="K933" s="107"/>
      <c r="L933" s="107"/>
      <c r="M933" s="108"/>
    </row>
    <row r="934" spans="1:13" ht="12.75">
      <c r="A934" s="72"/>
      <c r="B934" s="73"/>
      <c r="C934" s="73"/>
      <c r="D934" s="74"/>
      <c r="E934" s="106"/>
      <c r="F934" s="107"/>
      <c r="G934" s="107"/>
      <c r="H934" s="107"/>
      <c r="I934" s="107"/>
      <c r="J934" s="107"/>
      <c r="K934" s="107"/>
      <c r="L934" s="107"/>
      <c r="M934" s="108"/>
    </row>
    <row r="935" spans="1:13" ht="12.75">
      <c r="A935" s="75"/>
      <c r="B935" s="76"/>
      <c r="C935" s="76"/>
      <c r="D935" s="77"/>
      <c r="E935" s="109"/>
      <c r="F935" s="110"/>
      <c r="G935" s="110"/>
      <c r="H935" s="110"/>
      <c r="I935" s="110"/>
      <c r="J935" s="110"/>
      <c r="K935" s="110"/>
      <c r="L935" s="110"/>
      <c r="M935" s="111"/>
    </row>
    <row r="936" spans="1:13" ht="15.75">
      <c r="A936" s="88"/>
      <c r="B936" s="89"/>
      <c r="C936" s="89"/>
      <c r="D936" s="89"/>
      <c r="E936" s="89"/>
      <c r="F936" s="89"/>
      <c r="G936" s="89"/>
      <c r="H936" s="89"/>
      <c r="I936" s="89"/>
      <c r="J936" s="89"/>
      <c r="K936" s="89"/>
      <c r="L936" s="89"/>
      <c r="M936" s="90"/>
    </row>
    <row r="937" spans="1:13" ht="15">
      <c r="A937" s="102"/>
      <c r="B937" s="100"/>
      <c r="C937" s="101"/>
      <c r="D937" s="99"/>
      <c r="E937" s="100"/>
      <c r="F937" s="100"/>
      <c r="G937" s="100"/>
      <c r="H937" s="101"/>
      <c r="I937" s="99"/>
      <c r="J937" s="100"/>
      <c r="K937" s="100"/>
      <c r="L937" s="100"/>
      <c r="M937" s="112"/>
    </row>
    <row r="938" spans="1:13" ht="12.75">
      <c r="A938" s="124"/>
      <c r="B938" s="125"/>
      <c r="C938" s="126"/>
      <c r="D938" s="118"/>
      <c r="E938" s="93"/>
      <c r="F938" s="119"/>
      <c r="G938" s="79"/>
      <c r="H938" s="80"/>
      <c r="I938" s="118"/>
      <c r="J938" s="93"/>
      <c r="K938" s="119"/>
      <c r="L938" s="79"/>
      <c r="M938" s="134"/>
    </row>
    <row r="939" spans="1:13" ht="12.75">
      <c r="A939" s="127"/>
      <c r="B939" s="128"/>
      <c r="C939" s="129"/>
      <c r="D939" s="67"/>
      <c r="E939" s="68"/>
      <c r="F939" s="64"/>
      <c r="G939" s="65"/>
      <c r="H939" s="133"/>
      <c r="I939" s="67"/>
      <c r="J939" s="68"/>
      <c r="K939" s="64"/>
      <c r="L939" s="65"/>
      <c r="M939" s="66"/>
    </row>
    <row r="940" spans="1:13" ht="12.75">
      <c r="A940" s="130"/>
      <c r="B940" s="131"/>
      <c r="C940" s="132"/>
      <c r="D940" s="67"/>
      <c r="E940" s="68"/>
      <c r="F940" s="64"/>
      <c r="G940" s="65"/>
      <c r="H940" s="133"/>
      <c r="I940" s="67"/>
      <c r="J940" s="68"/>
      <c r="K940" s="64"/>
      <c r="L940" s="65"/>
      <c r="M940" s="66"/>
    </row>
    <row r="941" spans="1:36" s="31" customFormat="1" ht="29.25" customHeight="1">
      <c r="A941" s="58"/>
      <c r="B941" s="60"/>
      <c r="C941" s="60"/>
      <c r="D941" s="60"/>
      <c r="E941" s="59"/>
      <c r="F941" s="58"/>
      <c r="G941" s="59"/>
      <c r="H941" s="32"/>
      <c r="I941" s="58"/>
      <c r="J941" s="60"/>
      <c r="K941" s="59"/>
      <c r="L941" s="62"/>
      <c r="M941" s="63"/>
      <c r="N941" s="34"/>
      <c r="O941" s="34"/>
      <c r="P941" s="34"/>
      <c r="Q941" s="61"/>
      <c r="R941" s="61"/>
      <c r="S941" s="35"/>
      <c r="T941" s="61"/>
      <c r="U941" s="61"/>
      <c r="V941" s="35"/>
      <c r="W941" s="36"/>
      <c r="X941" s="37"/>
      <c r="Y941" s="28"/>
      <c r="Z941" s="28"/>
      <c r="AA941" s="28"/>
      <c r="AB941" s="28"/>
      <c r="AC941" s="28"/>
      <c r="AD941" s="29">
        <f>IF(K937="X",5,(IF(M937="X",3,(IF(O937="X",1,0)))))</f>
        <v>0</v>
      </c>
      <c r="AE941" s="29">
        <f>IF(K939="X",5,(IF(M939="X",3,(IF(O939="X",1,0)))))</f>
        <v>0</v>
      </c>
      <c r="AF941" s="29">
        <f>IF(Q938="X",5,(IF(S938="X",3,(IF(U938="X",1,0)))))</f>
        <v>0</v>
      </c>
      <c r="AG941" s="29">
        <f>IF(Q940="X",1,(IF(S940="X",3,(IF(U940="X",5,0)))))</f>
        <v>0</v>
      </c>
      <c r="AH941" s="30"/>
      <c r="AI941" s="30"/>
      <c r="AJ941" s="31">
        <f>PRODUCT(AD941:AG941)</f>
        <v>0</v>
      </c>
    </row>
    <row r="942" spans="1:13" ht="15" customHeight="1" hidden="1">
      <c r="A942" s="88"/>
      <c r="B942" s="89"/>
      <c r="C942" s="89"/>
      <c r="D942" s="160"/>
      <c r="E942" s="161"/>
      <c r="F942" s="89"/>
      <c r="G942" s="89"/>
      <c r="H942" s="89"/>
      <c r="I942" s="89"/>
      <c r="J942" s="160"/>
      <c r="K942" s="161"/>
      <c r="L942" s="89"/>
      <c r="M942" s="90"/>
    </row>
    <row r="943" spans="1:13" ht="12.75" customHeight="1" hidden="1">
      <c r="A943" s="94"/>
      <c r="B943" s="95"/>
      <c r="C943" s="95"/>
      <c r="D943" s="96"/>
      <c r="E943" s="97"/>
      <c r="F943" s="95"/>
      <c r="G943" s="95"/>
      <c r="H943" s="95"/>
      <c r="I943" s="95"/>
      <c r="J943" s="96"/>
      <c r="K943" s="152"/>
      <c r="L943" s="153"/>
      <c r="M943" s="154"/>
    </row>
    <row r="944" spans="1:13" ht="12.75" customHeight="1" hidden="1">
      <c r="A944" s="94"/>
      <c r="B944" s="95"/>
      <c r="C944" s="95"/>
      <c r="D944" s="96"/>
      <c r="E944" s="97"/>
      <c r="F944" s="95"/>
      <c r="G944" s="95"/>
      <c r="H944" s="95"/>
      <c r="I944" s="95"/>
      <c r="J944" s="96"/>
      <c r="K944" s="152"/>
      <c r="L944" s="153"/>
      <c r="M944" s="154"/>
    </row>
    <row r="945" spans="1:13" ht="12.75" customHeight="1" hidden="1">
      <c r="A945" s="94"/>
      <c r="B945" s="95"/>
      <c r="C945" s="95"/>
      <c r="D945" s="96"/>
      <c r="E945" s="97"/>
      <c r="F945" s="95"/>
      <c r="G945" s="95"/>
      <c r="H945" s="95"/>
      <c r="I945" s="95"/>
      <c r="J945" s="96"/>
      <c r="K945" s="152"/>
      <c r="L945" s="153"/>
      <c r="M945" s="154"/>
    </row>
    <row r="946" spans="1:13" ht="15.75">
      <c r="A946" s="88"/>
      <c r="B946" s="89"/>
      <c r="C946" s="89"/>
      <c r="D946" s="89"/>
      <c r="E946" s="89"/>
      <c r="F946" s="89"/>
      <c r="G946" s="89"/>
      <c r="H946" s="89"/>
      <c r="I946" s="89"/>
      <c r="J946" s="89"/>
      <c r="K946" s="89"/>
      <c r="L946" s="89"/>
      <c r="M946" s="90"/>
    </row>
    <row r="947" spans="1:13" ht="15">
      <c r="A947" s="102"/>
      <c r="B947" s="100"/>
      <c r="C947" s="100"/>
      <c r="D947" s="100"/>
      <c r="E947" s="100"/>
      <c r="F947" s="100"/>
      <c r="G947" s="100"/>
      <c r="H947" s="101"/>
      <c r="I947" s="99"/>
      <c r="J947" s="100"/>
      <c r="K947" s="100"/>
      <c r="L947" s="100"/>
      <c r="M947" s="112"/>
    </row>
    <row r="948" spans="1:13" ht="12.75">
      <c r="A948" s="158"/>
      <c r="B948" s="122"/>
      <c r="C948" s="122"/>
      <c r="D948" s="122"/>
      <c r="E948" s="122"/>
      <c r="F948" s="122"/>
      <c r="G948" s="122"/>
      <c r="H948" s="159"/>
      <c r="I948" s="121"/>
      <c r="J948" s="122"/>
      <c r="K948" s="122"/>
      <c r="L948" s="122"/>
      <c r="M948" s="123"/>
    </row>
    <row r="949" spans="1:13" ht="12.75">
      <c r="A949" s="158"/>
      <c r="B949" s="122"/>
      <c r="C949" s="122"/>
      <c r="D949" s="122"/>
      <c r="E949" s="122"/>
      <c r="F949" s="122"/>
      <c r="G949" s="122"/>
      <c r="H949" s="159"/>
      <c r="I949" s="121"/>
      <c r="J949" s="122"/>
      <c r="K949" s="122"/>
      <c r="L949" s="122"/>
      <c r="M949" s="123"/>
    </row>
    <row r="950" spans="1:13" ht="12.75">
      <c r="A950" s="158"/>
      <c r="B950" s="122"/>
      <c r="C950" s="122"/>
      <c r="D950" s="122"/>
      <c r="E950" s="122"/>
      <c r="F950" s="122"/>
      <c r="G950" s="122"/>
      <c r="H950" s="159"/>
      <c r="I950" s="121"/>
      <c r="J950" s="122"/>
      <c r="K950" s="122"/>
      <c r="L950" s="122"/>
      <c r="M950" s="123"/>
    </row>
    <row r="951" spans="1:13" ht="12.75">
      <c r="A951" s="158"/>
      <c r="B951" s="122"/>
      <c r="C951" s="122"/>
      <c r="D951" s="122"/>
      <c r="E951" s="122"/>
      <c r="F951" s="122"/>
      <c r="G951" s="122"/>
      <c r="H951" s="159"/>
      <c r="I951" s="121"/>
      <c r="J951" s="122"/>
      <c r="K951" s="122"/>
      <c r="L951" s="122"/>
      <c r="M951" s="123"/>
    </row>
    <row r="952" spans="1:13" ht="12.75">
      <c r="A952" s="158"/>
      <c r="B952" s="122"/>
      <c r="C952" s="122"/>
      <c r="D952" s="122"/>
      <c r="E952" s="122"/>
      <c r="F952" s="122"/>
      <c r="G952" s="122"/>
      <c r="H952" s="159"/>
      <c r="I952" s="121"/>
      <c r="J952" s="122"/>
      <c r="K952" s="122"/>
      <c r="L952" s="122"/>
      <c r="M952" s="123"/>
    </row>
    <row r="953" spans="1:13" ht="15.75">
      <c r="A953" s="88"/>
      <c r="B953" s="89"/>
      <c r="C953" s="89"/>
      <c r="D953" s="89"/>
      <c r="E953" s="89"/>
      <c r="F953" s="89"/>
      <c r="G953" s="89"/>
      <c r="H953" s="89"/>
      <c r="I953" s="89"/>
      <c r="J953" s="89"/>
      <c r="K953" s="89"/>
      <c r="L953" s="89"/>
      <c r="M953" s="90"/>
    </row>
    <row r="954" spans="1:13" ht="18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4"/>
    </row>
    <row r="955" spans="1:13" ht="12.75">
      <c r="A955" s="9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8"/>
    </row>
    <row r="956" spans="1:13" ht="12.75">
      <c r="A956" s="9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8"/>
    </row>
    <row r="957" spans="1:13" ht="12.75">
      <c r="A957" s="9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8"/>
    </row>
    <row r="958" spans="1:13" ht="12.75">
      <c r="A958" s="9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8"/>
    </row>
    <row r="959" spans="1:13" ht="12.75">
      <c r="A959" s="9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8"/>
    </row>
    <row r="960" spans="1:13" ht="12.75">
      <c r="A960" s="9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8"/>
    </row>
    <row r="961" spans="1:13" ht="12.75">
      <c r="A961" s="9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8"/>
    </row>
    <row r="962" spans="1:13" ht="15.75">
      <c r="A962" s="88"/>
      <c r="B962" s="89"/>
      <c r="C962" s="89"/>
      <c r="D962" s="89"/>
      <c r="E962" s="89"/>
      <c r="F962" s="89"/>
      <c r="G962" s="89"/>
      <c r="H962" s="89"/>
      <c r="I962" s="89"/>
      <c r="J962" s="89"/>
      <c r="K962" s="89"/>
      <c r="L962" s="89"/>
      <c r="M962" s="90"/>
    </row>
    <row r="963" spans="1:13" ht="12.75">
      <c r="A963" s="91"/>
      <c r="B963" s="92"/>
      <c r="C963" s="93"/>
      <c r="D963" s="118"/>
      <c r="E963" s="92"/>
      <c r="F963" s="92"/>
      <c r="G963" s="92"/>
      <c r="H963" s="93"/>
      <c r="I963" s="118"/>
      <c r="J963" s="93"/>
      <c r="K963" s="118"/>
      <c r="L963" s="92"/>
      <c r="M963" s="120"/>
    </row>
    <row r="964" spans="1:13" ht="12.75">
      <c r="A964" s="94"/>
      <c r="B964" s="95"/>
      <c r="C964" s="96"/>
      <c r="D964" s="97"/>
      <c r="E964" s="95"/>
      <c r="F964" s="95"/>
      <c r="G964" s="95"/>
      <c r="H964" s="96"/>
      <c r="I964" s="97"/>
      <c r="J964" s="96"/>
      <c r="K964" s="97"/>
      <c r="L964" s="95"/>
      <c r="M964" s="98"/>
    </row>
    <row r="965" spans="1:13" ht="12.75">
      <c r="A965" s="94"/>
      <c r="B965" s="95"/>
      <c r="C965" s="96"/>
      <c r="D965" s="97"/>
      <c r="E965" s="95"/>
      <c r="F965" s="95"/>
      <c r="G965" s="95"/>
      <c r="H965" s="96"/>
      <c r="I965" s="97"/>
      <c r="J965" s="96"/>
      <c r="K965" s="97"/>
      <c r="L965" s="95"/>
      <c r="M965" s="98"/>
    </row>
    <row r="966" spans="1:13" ht="12.75">
      <c r="A966" s="94"/>
      <c r="B966" s="95"/>
      <c r="C966" s="96"/>
      <c r="D966" s="97"/>
      <c r="E966" s="95"/>
      <c r="F966" s="95"/>
      <c r="G966" s="95"/>
      <c r="H966" s="96"/>
      <c r="I966" s="97"/>
      <c r="J966" s="96"/>
      <c r="K966" s="97"/>
      <c r="L966" s="95"/>
      <c r="M966" s="98"/>
    </row>
    <row r="967" spans="1:13" ht="12.75">
      <c r="A967" s="94"/>
      <c r="B967" s="95"/>
      <c r="C967" s="96"/>
      <c r="D967" s="97"/>
      <c r="E967" s="95"/>
      <c r="F967" s="95"/>
      <c r="G967" s="95"/>
      <c r="H967" s="96"/>
      <c r="I967" s="97"/>
      <c r="J967" s="96"/>
      <c r="K967" s="97"/>
      <c r="L967" s="95"/>
      <c r="M967" s="98"/>
    </row>
    <row r="968" spans="1:13" ht="12.75">
      <c r="A968" s="94"/>
      <c r="B968" s="95"/>
      <c r="C968" s="96"/>
      <c r="D968" s="97"/>
      <c r="E968" s="95"/>
      <c r="F968" s="95"/>
      <c r="G968" s="95"/>
      <c r="H968" s="96"/>
      <c r="I968" s="97"/>
      <c r="J968" s="96"/>
      <c r="K968" s="97"/>
      <c r="L968" s="95"/>
      <c r="M968" s="98"/>
    </row>
    <row r="969" spans="1:13" ht="12.75">
      <c r="A969" s="94"/>
      <c r="B969" s="95"/>
      <c r="C969" s="96"/>
      <c r="D969" s="97"/>
      <c r="E969" s="95"/>
      <c r="F969" s="95"/>
      <c r="G969" s="95"/>
      <c r="H969" s="96"/>
      <c r="I969" s="97"/>
      <c r="J969" s="96"/>
      <c r="K969" s="97"/>
      <c r="L969" s="95"/>
      <c r="M969" s="98"/>
    </row>
    <row r="970" spans="1:13" ht="13.5" thickBot="1">
      <c r="A970" s="84"/>
      <c r="B970" s="82"/>
      <c r="C970" s="83"/>
      <c r="D970" s="81"/>
      <c r="E970" s="82"/>
      <c r="F970" s="82"/>
      <c r="G970" s="82"/>
      <c r="H970" s="83"/>
      <c r="I970" s="81"/>
      <c r="J970" s="83"/>
      <c r="K970" s="81"/>
      <c r="L970" s="82"/>
      <c r="M970" s="114"/>
    </row>
    <row r="971" ht="13.5" thickBot="1"/>
    <row r="972" spans="1:13" ht="12.75">
      <c r="A972" s="115"/>
      <c r="B972" s="116"/>
      <c r="C972" s="116"/>
      <c r="D972" s="116"/>
      <c r="E972" s="116"/>
      <c r="F972" s="116"/>
      <c r="G972" s="116"/>
      <c r="H972" s="116"/>
      <c r="I972" s="116"/>
      <c r="J972" s="116"/>
      <c r="K972" s="116"/>
      <c r="L972" s="116"/>
      <c r="M972" s="117"/>
    </row>
    <row r="973" spans="1:13" ht="35.25" customHeight="1">
      <c r="A973" s="78"/>
      <c r="B973" s="79"/>
      <c r="C973" s="79"/>
      <c r="D973" s="79"/>
      <c r="E973" s="80"/>
      <c r="F973" s="121"/>
      <c r="G973" s="122"/>
      <c r="H973" s="122"/>
      <c r="I973" s="122"/>
      <c r="J973" s="122"/>
      <c r="K973" s="122"/>
      <c r="L973" s="122"/>
      <c r="M973" s="123"/>
    </row>
    <row r="974" spans="1:13" ht="12.75">
      <c r="A974" s="69"/>
      <c r="B974" s="70"/>
      <c r="C974" s="70"/>
      <c r="D974" s="71"/>
      <c r="E974" s="103"/>
      <c r="F974" s="104"/>
      <c r="G974" s="104"/>
      <c r="H974" s="104"/>
      <c r="I974" s="104"/>
      <c r="J974" s="104"/>
      <c r="K974" s="104"/>
      <c r="L974" s="104"/>
      <c r="M974" s="105"/>
    </row>
    <row r="975" spans="1:13" ht="12.75">
      <c r="A975" s="72"/>
      <c r="B975" s="73"/>
      <c r="C975" s="73"/>
      <c r="D975" s="74"/>
      <c r="E975" s="106"/>
      <c r="F975" s="107"/>
      <c r="G975" s="107"/>
      <c r="H975" s="107"/>
      <c r="I975" s="107"/>
      <c r="J975" s="107"/>
      <c r="K975" s="107"/>
      <c r="L975" s="107"/>
      <c r="M975" s="108"/>
    </row>
    <row r="976" spans="1:13" ht="12.75">
      <c r="A976" s="72"/>
      <c r="B976" s="73"/>
      <c r="C976" s="73"/>
      <c r="D976" s="74"/>
      <c r="E976" s="106"/>
      <c r="F976" s="107"/>
      <c r="G976" s="107"/>
      <c r="H976" s="107"/>
      <c r="I976" s="107"/>
      <c r="J976" s="107"/>
      <c r="K976" s="107"/>
      <c r="L976" s="107"/>
      <c r="M976" s="108"/>
    </row>
    <row r="977" spans="1:13" ht="12.75">
      <c r="A977" s="72"/>
      <c r="B977" s="73"/>
      <c r="C977" s="73"/>
      <c r="D977" s="74"/>
      <c r="E977" s="106"/>
      <c r="F977" s="107"/>
      <c r="G977" s="107"/>
      <c r="H977" s="107"/>
      <c r="I977" s="107"/>
      <c r="J977" s="107"/>
      <c r="K977" s="107"/>
      <c r="L977" s="107"/>
      <c r="M977" s="108"/>
    </row>
    <row r="978" spans="1:13" ht="12.75">
      <c r="A978" s="72"/>
      <c r="B978" s="73"/>
      <c r="C978" s="73"/>
      <c r="D978" s="74"/>
      <c r="E978" s="106"/>
      <c r="F978" s="107"/>
      <c r="G978" s="107"/>
      <c r="H978" s="107"/>
      <c r="I978" s="107"/>
      <c r="J978" s="107"/>
      <c r="K978" s="107"/>
      <c r="L978" s="107"/>
      <c r="M978" s="108"/>
    </row>
    <row r="979" spans="1:13" ht="12.75">
      <c r="A979" s="75"/>
      <c r="B979" s="76"/>
      <c r="C979" s="76"/>
      <c r="D979" s="77"/>
      <c r="E979" s="109"/>
      <c r="F979" s="110"/>
      <c r="G979" s="110"/>
      <c r="H979" s="110"/>
      <c r="I979" s="110"/>
      <c r="J979" s="110"/>
      <c r="K979" s="110"/>
      <c r="L979" s="110"/>
      <c r="M979" s="111"/>
    </row>
    <row r="980" spans="1:13" ht="15.75">
      <c r="A980" s="88"/>
      <c r="B980" s="89"/>
      <c r="C980" s="89"/>
      <c r="D980" s="89"/>
      <c r="E980" s="89"/>
      <c r="F980" s="89"/>
      <c r="G980" s="89"/>
      <c r="H980" s="89"/>
      <c r="I980" s="89"/>
      <c r="J980" s="89"/>
      <c r="K980" s="89"/>
      <c r="L980" s="89"/>
      <c r="M980" s="90"/>
    </row>
    <row r="981" spans="1:13" ht="15">
      <c r="A981" s="102"/>
      <c r="B981" s="100"/>
      <c r="C981" s="101"/>
      <c r="D981" s="99"/>
      <c r="E981" s="100"/>
      <c r="F981" s="100"/>
      <c r="G981" s="100"/>
      <c r="H981" s="101"/>
      <c r="I981" s="99"/>
      <c r="J981" s="100"/>
      <c r="K981" s="100"/>
      <c r="L981" s="100"/>
      <c r="M981" s="112"/>
    </row>
    <row r="982" spans="1:13" ht="12.75">
      <c r="A982" s="124"/>
      <c r="B982" s="125"/>
      <c r="C982" s="126"/>
      <c r="D982" s="118"/>
      <c r="E982" s="93"/>
      <c r="F982" s="119"/>
      <c r="G982" s="79"/>
      <c r="H982" s="80"/>
      <c r="I982" s="118"/>
      <c r="J982" s="93"/>
      <c r="K982" s="119"/>
      <c r="L982" s="79"/>
      <c r="M982" s="134"/>
    </row>
    <row r="983" spans="1:13" ht="12.75">
      <c r="A983" s="127"/>
      <c r="B983" s="128"/>
      <c r="C983" s="129"/>
      <c r="D983" s="67"/>
      <c r="E983" s="68"/>
      <c r="F983" s="64"/>
      <c r="G983" s="65"/>
      <c r="H983" s="133"/>
      <c r="I983" s="67"/>
      <c r="J983" s="68"/>
      <c r="K983" s="64"/>
      <c r="L983" s="65"/>
      <c r="M983" s="66"/>
    </row>
    <row r="984" spans="1:13" ht="12.75">
      <c r="A984" s="130"/>
      <c r="B984" s="131"/>
      <c r="C984" s="132"/>
      <c r="D984" s="67"/>
      <c r="E984" s="68"/>
      <c r="F984" s="64"/>
      <c r="G984" s="65"/>
      <c r="H984" s="133"/>
      <c r="I984" s="67"/>
      <c r="J984" s="68"/>
      <c r="K984" s="64"/>
      <c r="L984" s="65"/>
      <c r="M984" s="66"/>
    </row>
    <row r="985" spans="1:36" s="31" customFormat="1" ht="29.25" customHeight="1">
      <c r="A985" s="58"/>
      <c r="B985" s="60"/>
      <c r="C985" s="60"/>
      <c r="D985" s="60"/>
      <c r="E985" s="59"/>
      <c r="F985" s="58"/>
      <c r="G985" s="59"/>
      <c r="H985" s="32"/>
      <c r="I985" s="58"/>
      <c r="J985" s="60"/>
      <c r="K985" s="59"/>
      <c r="L985" s="62"/>
      <c r="M985" s="63"/>
      <c r="N985" s="34"/>
      <c r="O985" s="34"/>
      <c r="P985" s="34"/>
      <c r="Q985" s="61"/>
      <c r="R985" s="61"/>
      <c r="S985" s="35"/>
      <c r="T985" s="61"/>
      <c r="U985" s="61"/>
      <c r="V985" s="35"/>
      <c r="W985" s="36"/>
      <c r="X985" s="37"/>
      <c r="Y985" s="28"/>
      <c r="Z985" s="28"/>
      <c r="AA985" s="28"/>
      <c r="AB985" s="28"/>
      <c r="AC985" s="28"/>
      <c r="AD985" s="29">
        <f>IF(K981="X",5,(IF(M981="X",3,(IF(O981="X",1,0)))))</f>
        <v>0</v>
      </c>
      <c r="AE985" s="29">
        <f>IF(K983="X",5,(IF(M983="X",3,(IF(O983="X",1,0)))))</f>
        <v>0</v>
      </c>
      <c r="AF985" s="29">
        <f>IF(Q982="X",5,(IF(S982="X",3,(IF(U982="X",1,0)))))</f>
        <v>0</v>
      </c>
      <c r="AG985" s="29">
        <f>IF(Q984="X",1,(IF(S984="X",3,(IF(U984="X",5,0)))))</f>
        <v>0</v>
      </c>
      <c r="AH985" s="30"/>
      <c r="AI985" s="30"/>
      <c r="AJ985" s="31">
        <f>PRODUCT(AD985:AG985)</f>
        <v>0</v>
      </c>
    </row>
    <row r="986" spans="1:13" ht="15" customHeight="1" hidden="1">
      <c r="A986" s="88"/>
      <c r="B986" s="89"/>
      <c r="C986" s="89"/>
      <c r="D986" s="160"/>
      <c r="E986" s="161"/>
      <c r="F986" s="89"/>
      <c r="G986" s="89"/>
      <c r="H986" s="89"/>
      <c r="I986" s="89"/>
      <c r="J986" s="160"/>
      <c r="K986" s="161"/>
      <c r="L986" s="89"/>
      <c r="M986" s="90"/>
    </row>
    <row r="987" spans="1:13" ht="12.75" customHeight="1" hidden="1">
      <c r="A987" s="94"/>
      <c r="B987" s="95"/>
      <c r="C987" s="95"/>
      <c r="D987" s="96"/>
      <c r="E987" s="97"/>
      <c r="F987" s="95"/>
      <c r="G987" s="95"/>
      <c r="H987" s="95"/>
      <c r="I987" s="95"/>
      <c r="J987" s="96"/>
      <c r="K987" s="152"/>
      <c r="L987" s="153"/>
      <c r="M987" s="154"/>
    </row>
    <row r="988" spans="1:13" ht="12.75" customHeight="1" hidden="1">
      <c r="A988" s="94"/>
      <c r="B988" s="95"/>
      <c r="C988" s="95"/>
      <c r="D988" s="96"/>
      <c r="E988" s="97"/>
      <c r="F988" s="95"/>
      <c r="G988" s="95"/>
      <c r="H988" s="95"/>
      <c r="I988" s="95"/>
      <c r="J988" s="96"/>
      <c r="K988" s="152"/>
      <c r="L988" s="153"/>
      <c r="M988" s="154"/>
    </row>
    <row r="989" spans="1:13" ht="12.75" customHeight="1" hidden="1">
      <c r="A989" s="94"/>
      <c r="B989" s="95"/>
      <c r="C989" s="95"/>
      <c r="D989" s="96"/>
      <c r="E989" s="97"/>
      <c r="F989" s="95"/>
      <c r="G989" s="95"/>
      <c r="H989" s="95"/>
      <c r="I989" s="95"/>
      <c r="J989" s="96"/>
      <c r="K989" s="152"/>
      <c r="L989" s="153"/>
      <c r="M989" s="154"/>
    </row>
    <row r="990" spans="1:13" ht="15.75">
      <c r="A990" s="88"/>
      <c r="B990" s="89"/>
      <c r="C990" s="89"/>
      <c r="D990" s="89"/>
      <c r="E990" s="89"/>
      <c r="F990" s="89"/>
      <c r="G990" s="89"/>
      <c r="H990" s="89"/>
      <c r="I990" s="89"/>
      <c r="J990" s="89"/>
      <c r="K990" s="89"/>
      <c r="L990" s="89"/>
      <c r="M990" s="90"/>
    </row>
    <row r="991" spans="1:13" ht="15">
      <c r="A991" s="102"/>
      <c r="B991" s="100"/>
      <c r="C991" s="100"/>
      <c r="D991" s="100"/>
      <c r="E991" s="100"/>
      <c r="F991" s="100"/>
      <c r="G991" s="100"/>
      <c r="H991" s="101"/>
      <c r="I991" s="99"/>
      <c r="J991" s="100"/>
      <c r="K991" s="100"/>
      <c r="L991" s="100"/>
      <c r="M991" s="112"/>
    </row>
    <row r="992" spans="1:13" ht="12.75">
      <c r="A992" s="158"/>
      <c r="B992" s="122"/>
      <c r="C992" s="122"/>
      <c r="D992" s="122"/>
      <c r="E992" s="122"/>
      <c r="F992" s="122"/>
      <c r="G992" s="122"/>
      <c r="H992" s="159"/>
      <c r="I992" s="121"/>
      <c r="J992" s="122"/>
      <c r="K992" s="122"/>
      <c r="L992" s="122"/>
      <c r="M992" s="123"/>
    </row>
    <row r="993" spans="1:13" ht="12.75">
      <c r="A993" s="158"/>
      <c r="B993" s="122"/>
      <c r="C993" s="122"/>
      <c r="D993" s="122"/>
      <c r="E993" s="122"/>
      <c r="F993" s="122"/>
      <c r="G993" s="122"/>
      <c r="H993" s="159"/>
      <c r="I993" s="121"/>
      <c r="J993" s="122"/>
      <c r="K993" s="122"/>
      <c r="L993" s="122"/>
      <c r="M993" s="123"/>
    </row>
    <row r="994" spans="1:13" ht="12.75">
      <c r="A994" s="158"/>
      <c r="B994" s="122"/>
      <c r="C994" s="122"/>
      <c r="D994" s="122"/>
      <c r="E994" s="122"/>
      <c r="F994" s="122"/>
      <c r="G994" s="122"/>
      <c r="H994" s="159"/>
      <c r="I994" s="121"/>
      <c r="J994" s="122"/>
      <c r="K994" s="122"/>
      <c r="L994" s="122"/>
      <c r="M994" s="123"/>
    </row>
    <row r="995" spans="1:13" ht="12.75">
      <c r="A995" s="158"/>
      <c r="B995" s="122"/>
      <c r="C995" s="122"/>
      <c r="D995" s="122"/>
      <c r="E995" s="122"/>
      <c r="F995" s="122"/>
      <c r="G995" s="122"/>
      <c r="H995" s="159"/>
      <c r="I995" s="121"/>
      <c r="J995" s="122"/>
      <c r="K995" s="122"/>
      <c r="L995" s="122"/>
      <c r="M995" s="123"/>
    </row>
    <row r="996" spans="1:13" ht="12.75">
      <c r="A996" s="158"/>
      <c r="B996" s="122"/>
      <c r="C996" s="122"/>
      <c r="D996" s="122"/>
      <c r="E996" s="122"/>
      <c r="F996" s="122"/>
      <c r="G996" s="122"/>
      <c r="H996" s="159"/>
      <c r="I996" s="121"/>
      <c r="J996" s="122"/>
      <c r="K996" s="122"/>
      <c r="L996" s="122"/>
      <c r="M996" s="123"/>
    </row>
    <row r="997" spans="1:13" ht="15.75">
      <c r="A997" s="88"/>
      <c r="B997" s="89"/>
      <c r="C997" s="89"/>
      <c r="D997" s="89"/>
      <c r="E997" s="89"/>
      <c r="F997" s="89"/>
      <c r="G997" s="89"/>
      <c r="H997" s="89"/>
      <c r="I997" s="89"/>
      <c r="J997" s="89"/>
      <c r="K997" s="89"/>
      <c r="L997" s="89"/>
      <c r="M997" s="90"/>
    </row>
    <row r="998" spans="1:13" ht="18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4"/>
    </row>
    <row r="999" spans="1:13" ht="12.75">
      <c r="A999" s="9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8"/>
    </row>
    <row r="1000" spans="1:13" ht="12.75">
      <c r="A1000" s="9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8"/>
    </row>
    <row r="1001" spans="1:13" ht="12.75">
      <c r="A1001" s="9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8"/>
    </row>
    <row r="1002" spans="1:13" ht="12.75">
      <c r="A1002" s="9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8"/>
    </row>
    <row r="1003" spans="1:13" ht="12.75">
      <c r="A1003" s="9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8"/>
    </row>
    <row r="1004" spans="1:13" ht="12.75">
      <c r="A1004" s="9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8"/>
    </row>
    <row r="1005" spans="1:13" ht="12.75">
      <c r="A1005" s="9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8"/>
    </row>
    <row r="1006" spans="1:13" ht="15.75">
      <c r="A1006" s="88"/>
      <c r="B1006" s="89"/>
      <c r="C1006" s="89"/>
      <c r="D1006" s="89"/>
      <c r="E1006" s="89"/>
      <c r="F1006" s="89"/>
      <c r="G1006" s="89"/>
      <c r="H1006" s="89"/>
      <c r="I1006" s="89"/>
      <c r="J1006" s="89"/>
      <c r="K1006" s="89"/>
      <c r="L1006" s="89"/>
      <c r="M1006" s="90"/>
    </row>
    <row r="1007" spans="1:13" ht="12.75">
      <c r="A1007" s="91"/>
      <c r="B1007" s="92"/>
      <c r="C1007" s="93"/>
      <c r="D1007" s="118"/>
      <c r="E1007" s="92"/>
      <c r="F1007" s="92"/>
      <c r="G1007" s="92"/>
      <c r="H1007" s="93"/>
      <c r="I1007" s="118"/>
      <c r="J1007" s="93"/>
      <c r="K1007" s="118"/>
      <c r="L1007" s="92"/>
      <c r="M1007" s="120"/>
    </row>
    <row r="1008" spans="1:13" ht="12.75">
      <c r="A1008" s="94"/>
      <c r="B1008" s="95"/>
      <c r="C1008" s="96"/>
      <c r="D1008" s="97"/>
      <c r="E1008" s="95"/>
      <c r="F1008" s="95"/>
      <c r="G1008" s="95"/>
      <c r="H1008" s="96"/>
      <c r="I1008" s="97"/>
      <c r="J1008" s="96"/>
      <c r="K1008" s="97"/>
      <c r="L1008" s="95"/>
      <c r="M1008" s="98"/>
    </row>
    <row r="1009" spans="1:13" ht="12.75">
      <c r="A1009" s="94"/>
      <c r="B1009" s="95"/>
      <c r="C1009" s="96"/>
      <c r="D1009" s="97"/>
      <c r="E1009" s="95"/>
      <c r="F1009" s="95"/>
      <c r="G1009" s="95"/>
      <c r="H1009" s="96"/>
      <c r="I1009" s="97"/>
      <c r="J1009" s="96"/>
      <c r="K1009" s="97"/>
      <c r="L1009" s="95"/>
      <c r="M1009" s="98"/>
    </row>
    <row r="1010" spans="1:13" ht="12.75">
      <c r="A1010" s="94"/>
      <c r="B1010" s="95"/>
      <c r="C1010" s="96"/>
      <c r="D1010" s="97"/>
      <c r="E1010" s="95"/>
      <c r="F1010" s="95"/>
      <c r="G1010" s="95"/>
      <c r="H1010" s="96"/>
      <c r="I1010" s="97"/>
      <c r="J1010" s="96"/>
      <c r="K1010" s="97"/>
      <c r="L1010" s="95"/>
      <c r="M1010" s="98"/>
    </row>
    <row r="1011" spans="1:13" ht="12.75">
      <c r="A1011" s="94"/>
      <c r="B1011" s="95"/>
      <c r="C1011" s="96"/>
      <c r="D1011" s="97"/>
      <c r="E1011" s="95"/>
      <c r="F1011" s="95"/>
      <c r="G1011" s="95"/>
      <c r="H1011" s="96"/>
      <c r="I1011" s="97"/>
      <c r="J1011" s="96"/>
      <c r="K1011" s="97"/>
      <c r="L1011" s="95"/>
      <c r="M1011" s="98"/>
    </row>
    <row r="1012" spans="1:13" ht="12.75">
      <c r="A1012" s="94"/>
      <c r="B1012" s="95"/>
      <c r="C1012" s="96"/>
      <c r="D1012" s="97"/>
      <c r="E1012" s="95"/>
      <c r="F1012" s="95"/>
      <c r="G1012" s="95"/>
      <c r="H1012" s="96"/>
      <c r="I1012" s="97"/>
      <c r="J1012" s="96"/>
      <c r="K1012" s="97"/>
      <c r="L1012" s="95"/>
      <c r="M1012" s="98"/>
    </row>
    <row r="1013" spans="1:13" ht="12.75">
      <c r="A1013" s="94"/>
      <c r="B1013" s="95"/>
      <c r="C1013" s="96"/>
      <c r="D1013" s="97"/>
      <c r="E1013" s="95"/>
      <c r="F1013" s="95"/>
      <c r="G1013" s="95"/>
      <c r="H1013" s="96"/>
      <c r="I1013" s="97"/>
      <c r="J1013" s="96"/>
      <c r="K1013" s="97"/>
      <c r="L1013" s="95"/>
      <c r="M1013" s="98"/>
    </row>
    <row r="1014" spans="1:13" ht="13.5" thickBot="1">
      <c r="A1014" s="84"/>
      <c r="B1014" s="82"/>
      <c r="C1014" s="83"/>
      <c r="D1014" s="81"/>
      <c r="E1014" s="82"/>
      <c r="F1014" s="82"/>
      <c r="G1014" s="82"/>
      <c r="H1014" s="83"/>
      <c r="I1014" s="81"/>
      <c r="J1014" s="83"/>
      <c r="K1014" s="81"/>
      <c r="L1014" s="82"/>
      <c r="M1014" s="114"/>
    </row>
    <row r="1015" ht="13.5" thickBot="1"/>
    <row r="1016" spans="1:13" ht="12.75">
      <c r="A1016" s="115"/>
      <c r="B1016" s="116"/>
      <c r="C1016" s="116"/>
      <c r="D1016" s="116"/>
      <c r="E1016" s="116"/>
      <c r="F1016" s="116"/>
      <c r="G1016" s="116"/>
      <c r="H1016" s="116"/>
      <c r="I1016" s="116"/>
      <c r="J1016" s="116"/>
      <c r="K1016" s="116"/>
      <c r="L1016" s="116"/>
      <c r="M1016" s="117"/>
    </row>
    <row r="1017" spans="1:13" ht="35.25" customHeight="1">
      <c r="A1017" s="78"/>
      <c r="B1017" s="79"/>
      <c r="C1017" s="79"/>
      <c r="D1017" s="79"/>
      <c r="E1017" s="80"/>
      <c r="F1017" s="121"/>
      <c r="G1017" s="122"/>
      <c r="H1017" s="122"/>
      <c r="I1017" s="122"/>
      <c r="J1017" s="122"/>
      <c r="K1017" s="122"/>
      <c r="L1017" s="122"/>
      <c r="M1017" s="123"/>
    </row>
    <row r="1018" spans="1:13" ht="12.75">
      <c r="A1018" s="69"/>
      <c r="B1018" s="70"/>
      <c r="C1018" s="70"/>
      <c r="D1018" s="71"/>
      <c r="E1018" s="103"/>
      <c r="F1018" s="104"/>
      <c r="G1018" s="104"/>
      <c r="H1018" s="104"/>
      <c r="I1018" s="104"/>
      <c r="J1018" s="104"/>
      <c r="K1018" s="104"/>
      <c r="L1018" s="104"/>
      <c r="M1018" s="105"/>
    </row>
    <row r="1019" spans="1:13" ht="12.75">
      <c r="A1019" s="72"/>
      <c r="B1019" s="73"/>
      <c r="C1019" s="73"/>
      <c r="D1019" s="74"/>
      <c r="E1019" s="106"/>
      <c r="F1019" s="107"/>
      <c r="G1019" s="107"/>
      <c r="H1019" s="107"/>
      <c r="I1019" s="107"/>
      <c r="J1019" s="107"/>
      <c r="K1019" s="107"/>
      <c r="L1019" s="107"/>
      <c r="M1019" s="108"/>
    </row>
    <row r="1020" spans="1:13" ht="12.75">
      <c r="A1020" s="72"/>
      <c r="B1020" s="73"/>
      <c r="C1020" s="73"/>
      <c r="D1020" s="74"/>
      <c r="E1020" s="106"/>
      <c r="F1020" s="107"/>
      <c r="G1020" s="107"/>
      <c r="H1020" s="107"/>
      <c r="I1020" s="107"/>
      <c r="J1020" s="107"/>
      <c r="K1020" s="107"/>
      <c r="L1020" s="107"/>
      <c r="M1020" s="108"/>
    </row>
    <row r="1021" spans="1:13" ht="12.75">
      <c r="A1021" s="72"/>
      <c r="B1021" s="73"/>
      <c r="C1021" s="73"/>
      <c r="D1021" s="74"/>
      <c r="E1021" s="106"/>
      <c r="F1021" s="107"/>
      <c r="G1021" s="107"/>
      <c r="H1021" s="107"/>
      <c r="I1021" s="107"/>
      <c r="J1021" s="107"/>
      <c r="K1021" s="107"/>
      <c r="L1021" s="107"/>
      <c r="M1021" s="108"/>
    </row>
    <row r="1022" spans="1:13" ht="12.75">
      <c r="A1022" s="72"/>
      <c r="B1022" s="73"/>
      <c r="C1022" s="73"/>
      <c r="D1022" s="74"/>
      <c r="E1022" s="106"/>
      <c r="F1022" s="107"/>
      <c r="G1022" s="107"/>
      <c r="H1022" s="107"/>
      <c r="I1022" s="107"/>
      <c r="J1022" s="107"/>
      <c r="K1022" s="107"/>
      <c r="L1022" s="107"/>
      <c r="M1022" s="108"/>
    </row>
    <row r="1023" spans="1:13" ht="12.75">
      <c r="A1023" s="75"/>
      <c r="B1023" s="76"/>
      <c r="C1023" s="76"/>
      <c r="D1023" s="77"/>
      <c r="E1023" s="109"/>
      <c r="F1023" s="110"/>
      <c r="G1023" s="110"/>
      <c r="H1023" s="110"/>
      <c r="I1023" s="110"/>
      <c r="J1023" s="110"/>
      <c r="K1023" s="110"/>
      <c r="L1023" s="110"/>
      <c r="M1023" s="111"/>
    </row>
    <row r="1024" spans="1:13" ht="15.75">
      <c r="A1024" s="88"/>
      <c r="B1024" s="89"/>
      <c r="C1024" s="89"/>
      <c r="D1024" s="89"/>
      <c r="E1024" s="89"/>
      <c r="F1024" s="89"/>
      <c r="G1024" s="89"/>
      <c r="H1024" s="89"/>
      <c r="I1024" s="89"/>
      <c r="J1024" s="89"/>
      <c r="K1024" s="89"/>
      <c r="L1024" s="89"/>
      <c r="M1024" s="90"/>
    </row>
    <row r="1025" spans="1:13" ht="15">
      <c r="A1025" s="102"/>
      <c r="B1025" s="100"/>
      <c r="C1025" s="101"/>
      <c r="D1025" s="99"/>
      <c r="E1025" s="100"/>
      <c r="F1025" s="100"/>
      <c r="G1025" s="100"/>
      <c r="H1025" s="101"/>
      <c r="I1025" s="99"/>
      <c r="J1025" s="100"/>
      <c r="K1025" s="100"/>
      <c r="L1025" s="100"/>
      <c r="M1025" s="112"/>
    </row>
    <row r="1026" spans="1:13" ht="12.75">
      <c r="A1026" s="124"/>
      <c r="B1026" s="125"/>
      <c r="C1026" s="126"/>
      <c r="D1026" s="118"/>
      <c r="E1026" s="93"/>
      <c r="F1026" s="119"/>
      <c r="G1026" s="79"/>
      <c r="H1026" s="80"/>
      <c r="I1026" s="118"/>
      <c r="J1026" s="93"/>
      <c r="K1026" s="119"/>
      <c r="L1026" s="79"/>
      <c r="M1026" s="134"/>
    </row>
    <row r="1027" spans="1:13" ht="12.75">
      <c r="A1027" s="127"/>
      <c r="B1027" s="128"/>
      <c r="C1027" s="129"/>
      <c r="D1027" s="67"/>
      <c r="E1027" s="68"/>
      <c r="F1027" s="64"/>
      <c r="G1027" s="65"/>
      <c r="H1027" s="133"/>
      <c r="I1027" s="67"/>
      <c r="J1027" s="68"/>
      <c r="K1027" s="64"/>
      <c r="L1027" s="65"/>
      <c r="M1027" s="66"/>
    </row>
    <row r="1028" spans="1:13" ht="12.75">
      <c r="A1028" s="130"/>
      <c r="B1028" s="131"/>
      <c r="C1028" s="132"/>
      <c r="D1028" s="67"/>
      <c r="E1028" s="68"/>
      <c r="F1028" s="64"/>
      <c r="G1028" s="65"/>
      <c r="H1028" s="133"/>
      <c r="I1028" s="67"/>
      <c r="J1028" s="68"/>
      <c r="K1028" s="64"/>
      <c r="L1028" s="65"/>
      <c r="M1028" s="66"/>
    </row>
    <row r="1029" spans="1:36" s="31" customFormat="1" ht="29.25" customHeight="1">
      <c r="A1029" s="58"/>
      <c r="B1029" s="60"/>
      <c r="C1029" s="60"/>
      <c r="D1029" s="60"/>
      <c r="E1029" s="59"/>
      <c r="F1029" s="58"/>
      <c r="G1029" s="59"/>
      <c r="H1029" s="32"/>
      <c r="I1029" s="58"/>
      <c r="J1029" s="60"/>
      <c r="K1029" s="59"/>
      <c r="L1029" s="62"/>
      <c r="M1029" s="63"/>
      <c r="N1029" s="34"/>
      <c r="O1029" s="34"/>
      <c r="P1029" s="34"/>
      <c r="Q1029" s="61"/>
      <c r="R1029" s="61"/>
      <c r="S1029" s="35"/>
      <c r="T1029" s="61"/>
      <c r="U1029" s="61"/>
      <c r="V1029" s="35"/>
      <c r="W1029" s="36"/>
      <c r="X1029" s="37"/>
      <c r="Y1029" s="28"/>
      <c r="Z1029" s="28"/>
      <c r="AA1029" s="28"/>
      <c r="AB1029" s="28"/>
      <c r="AC1029" s="28"/>
      <c r="AD1029" s="29">
        <f>IF(K1025="X",5,(IF(M1025="X",3,(IF(O1025="X",1,0)))))</f>
        <v>0</v>
      </c>
      <c r="AE1029" s="29">
        <f>IF(K1027="X",5,(IF(M1027="X",3,(IF(O1027="X",1,0)))))</f>
        <v>0</v>
      </c>
      <c r="AF1029" s="29">
        <f>IF(Q1026="X",5,(IF(S1026="X",3,(IF(U1026="X",1,0)))))</f>
        <v>0</v>
      </c>
      <c r="AG1029" s="29">
        <f>IF(Q1028="X",1,(IF(S1028="X",3,(IF(U1028="X",5,0)))))</f>
        <v>0</v>
      </c>
      <c r="AH1029" s="30"/>
      <c r="AI1029" s="30"/>
      <c r="AJ1029" s="31">
        <f>PRODUCT(AD1029:AG1029)</f>
        <v>0</v>
      </c>
    </row>
    <row r="1030" spans="1:13" ht="15" customHeight="1" hidden="1">
      <c r="A1030" s="88"/>
      <c r="B1030" s="89"/>
      <c r="C1030" s="89"/>
      <c r="D1030" s="160"/>
      <c r="E1030" s="161"/>
      <c r="F1030" s="89"/>
      <c r="G1030" s="89"/>
      <c r="H1030" s="89"/>
      <c r="I1030" s="89"/>
      <c r="J1030" s="160"/>
      <c r="K1030" s="161"/>
      <c r="L1030" s="89"/>
      <c r="M1030" s="90"/>
    </row>
    <row r="1031" spans="1:13" ht="12.75" customHeight="1" hidden="1">
      <c r="A1031" s="94"/>
      <c r="B1031" s="95"/>
      <c r="C1031" s="95"/>
      <c r="D1031" s="96"/>
      <c r="E1031" s="97"/>
      <c r="F1031" s="95"/>
      <c r="G1031" s="95"/>
      <c r="H1031" s="95"/>
      <c r="I1031" s="95"/>
      <c r="J1031" s="96"/>
      <c r="K1031" s="152"/>
      <c r="L1031" s="153"/>
      <c r="M1031" s="154"/>
    </row>
    <row r="1032" spans="1:13" ht="12.75" customHeight="1" hidden="1">
      <c r="A1032" s="94"/>
      <c r="B1032" s="95"/>
      <c r="C1032" s="95"/>
      <c r="D1032" s="96"/>
      <c r="E1032" s="97"/>
      <c r="F1032" s="95"/>
      <c r="G1032" s="95"/>
      <c r="H1032" s="95"/>
      <c r="I1032" s="95"/>
      <c r="J1032" s="96"/>
      <c r="K1032" s="152"/>
      <c r="L1032" s="153"/>
      <c r="M1032" s="154"/>
    </row>
    <row r="1033" spans="1:13" ht="12.75" customHeight="1" hidden="1">
      <c r="A1033" s="94"/>
      <c r="B1033" s="95"/>
      <c r="C1033" s="95"/>
      <c r="D1033" s="96"/>
      <c r="E1033" s="97"/>
      <c r="F1033" s="95"/>
      <c r="G1033" s="95"/>
      <c r="H1033" s="95"/>
      <c r="I1033" s="95"/>
      <c r="J1033" s="96"/>
      <c r="K1033" s="152"/>
      <c r="L1033" s="153"/>
      <c r="M1033" s="154"/>
    </row>
    <row r="1034" spans="1:13" ht="15.75">
      <c r="A1034" s="88"/>
      <c r="B1034" s="89"/>
      <c r="C1034" s="89"/>
      <c r="D1034" s="89"/>
      <c r="E1034" s="89"/>
      <c r="F1034" s="89"/>
      <c r="G1034" s="89"/>
      <c r="H1034" s="89"/>
      <c r="I1034" s="89"/>
      <c r="J1034" s="89"/>
      <c r="K1034" s="89"/>
      <c r="L1034" s="89"/>
      <c r="M1034" s="90"/>
    </row>
    <row r="1035" spans="1:13" ht="15">
      <c r="A1035" s="102"/>
      <c r="B1035" s="100"/>
      <c r="C1035" s="100"/>
      <c r="D1035" s="100"/>
      <c r="E1035" s="100"/>
      <c r="F1035" s="100"/>
      <c r="G1035" s="100"/>
      <c r="H1035" s="101"/>
      <c r="I1035" s="99"/>
      <c r="J1035" s="100"/>
      <c r="K1035" s="100"/>
      <c r="L1035" s="100"/>
      <c r="M1035" s="112"/>
    </row>
    <row r="1036" spans="1:13" ht="12.75">
      <c r="A1036" s="158"/>
      <c r="B1036" s="122"/>
      <c r="C1036" s="122"/>
      <c r="D1036" s="122"/>
      <c r="E1036" s="122"/>
      <c r="F1036" s="122"/>
      <c r="G1036" s="122"/>
      <c r="H1036" s="159"/>
      <c r="I1036" s="121"/>
      <c r="J1036" s="122"/>
      <c r="K1036" s="122"/>
      <c r="L1036" s="122"/>
      <c r="M1036" s="123"/>
    </row>
    <row r="1037" spans="1:13" ht="12.75">
      <c r="A1037" s="158"/>
      <c r="B1037" s="122"/>
      <c r="C1037" s="122"/>
      <c r="D1037" s="122"/>
      <c r="E1037" s="122"/>
      <c r="F1037" s="122"/>
      <c r="G1037" s="122"/>
      <c r="H1037" s="159"/>
      <c r="I1037" s="121"/>
      <c r="J1037" s="122"/>
      <c r="K1037" s="122"/>
      <c r="L1037" s="122"/>
      <c r="M1037" s="123"/>
    </row>
    <row r="1038" spans="1:13" ht="12.75">
      <c r="A1038" s="158"/>
      <c r="B1038" s="122"/>
      <c r="C1038" s="122"/>
      <c r="D1038" s="122"/>
      <c r="E1038" s="122"/>
      <c r="F1038" s="122"/>
      <c r="G1038" s="122"/>
      <c r="H1038" s="159"/>
      <c r="I1038" s="121"/>
      <c r="J1038" s="122"/>
      <c r="K1038" s="122"/>
      <c r="L1038" s="122"/>
      <c r="M1038" s="123"/>
    </row>
    <row r="1039" spans="1:13" ht="12.75">
      <c r="A1039" s="158"/>
      <c r="B1039" s="122"/>
      <c r="C1039" s="122"/>
      <c r="D1039" s="122"/>
      <c r="E1039" s="122"/>
      <c r="F1039" s="122"/>
      <c r="G1039" s="122"/>
      <c r="H1039" s="159"/>
      <c r="I1039" s="121"/>
      <c r="J1039" s="122"/>
      <c r="K1039" s="122"/>
      <c r="L1039" s="122"/>
      <c r="M1039" s="123"/>
    </row>
    <row r="1040" spans="1:13" ht="12.75">
      <c r="A1040" s="158"/>
      <c r="B1040" s="122"/>
      <c r="C1040" s="122"/>
      <c r="D1040" s="122"/>
      <c r="E1040" s="122"/>
      <c r="F1040" s="122"/>
      <c r="G1040" s="122"/>
      <c r="H1040" s="159"/>
      <c r="I1040" s="121"/>
      <c r="J1040" s="122"/>
      <c r="K1040" s="122"/>
      <c r="L1040" s="122"/>
      <c r="M1040" s="123"/>
    </row>
    <row r="1041" spans="1:13" ht="15.75">
      <c r="A1041" s="88"/>
      <c r="B1041" s="89"/>
      <c r="C1041" s="89"/>
      <c r="D1041" s="89"/>
      <c r="E1041" s="89"/>
      <c r="F1041" s="89"/>
      <c r="G1041" s="89"/>
      <c r="H1041" s="89"/>
      <c r="I1041" s="89"/>
      <c r="J1041" s="89"/>
      <c r="K1041" s="89"/>
      <c r="L1041" s="89"/>
      <c r="M1041" s="90"/>
    </row>
    <row r="1042" spans="1:13" ht="18">
      <c r="A1042" s="2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4"/>
    </row>
    <row r="1043" spans="1:13" ht="12.75">
      <c r="A1043" s="9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8"/>
    </row>
    <row r="1044" spans="1:13" ht="12.75">
      <c r="A1044" s="9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8"/>
    </row>
    <row r="1045" spans="1:13" ht="12.75">
      <c r="A1045" s="9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8"/>
    </row>
    <row r="1046" spans="1:13" ht="12.75">
      <c r="A1046" s="9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8"/>
    </row>
    <row r="1047" spans="1:13" ht="12.75">
      <c r="A1047" s="9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8"/>
    </row>
    <row r="1048" spans="1:13" ht="12.75">
      <c r="A1048" s="9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8"/>
    </row>
    <row r="1049" spans="1:13" ht="12.75">
      <c r="A1049" s="9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8"/>
    </row>
    <row r="1050" spans="1:13" ht="15.75">
      <c r="A1050" s="88"/>
      <c r="B1050" s="89"/>
      <c r="C1050" s="89"/>
      <c r="D1050" s="89"/>
      <c r="E1050" s="89"/>
      <c r="F1050" s="89"/>
      <c r="G1050" s="89"/>
      <c r="H1050" s="89"/>
      <c r="I1050" s="89"/>
      <c r="J1050" s="89"/>
      <c r="K1050" s="89"/>
      <c r="L1050" s="89"/>
      <c r="M1050" s="90"/>
    </row>
    <row r="1051" spans="1:13" ht="12.75">
      <c r="A1051" s="91"/>
      <c r="B1051" s="92"/>
      <c r="C1051" s="93"/>
      <c r="D1051" s="118"/>
      <c r="E1051" s="92"/>
      <c r="F1051" s="92"/>
      <c r="G1051" s="92"/>
      <c r="H1051" s="93"/>
      <c r="I1051" s="118"/>
      <c r="J1051" s="93"/>
      <c r="K1051" s="118"/>
      <c r="L1051" s="92"/>
      <c r="M1051" s="120"/>
    </row>
    <row r="1052" spans="1:13" ht="12.75">
      <c r="A1052" s="94"/>
      <c r="B1052" s="95"/>
      <c r="C1052" s="96"/>
      <c r="D1052" s="97"/>
      <c r="E1052" s="95"/>
      <c r="F1052" s="95"/>
      <c r="G1052" s="95"/>
      <c r="H1052" s="96"/>
      <c r="I1052" s="97"/>
      <c r="J1052" s="96"/>
      <c r="K1052" s="97"/>
      <c r="L1052" s="95"/>
      <c r="M1052" s="98"/>
    </row>
    <row r="1053" spans="1:13" ht="12.75">
      <c r="A1053" s="94"/>
      <c r="B1053" s="95"/>
      <c r="C1053" s="96"/>
      <c r="D1053" s="97"/>
      <c r="E1053" s="95"/>
      <c r="F1053" s="95"/>
      <c r="G1053" s="95"/>
      <c r="H1053" s="96"/>
      <c r="I1053" s="97"/>
      <c r="J1053" s="96"/>
      <c r="K1053" s="97"/>
      <c r="L1053" s="95"/>
      <c r="M1053" s="98"/>
    </row>
    <row r="1054" spans="1:13" ht="12.75">
      <c r="A1054" s="94"/>
      <c r="B1054" s="95"/>
      <c r="C1054" s="96"/>
      <c r="D1054" s="97"/>
      <c r="E1054" s="95"/>
      <c r="F1054" s="95"/>
      <c r="G1054" s="95"/>
      <c r="H1054" s="96"/>
      <c r="I1054" s="97"/>
      <c r="J1054" s="96"/>
      <c r="K1054" s="97"/>
      <c r="L1054" s="95"/>
      <c r="M1054" s="98"/>
    </row>
    <row r="1055" spans="1:13" ht="12.75">
      <c r="A1055" s="94"/>
      <c r="B1055" s="95"/>
      <c r="C1055" s="96"/>
      <c r="D1055" s="97"/>
      <c r="E1055" s="95"/>
      <c r="F1055" s="95"/>
      <c r="G1055" s="95"/>
      <c r="H1055" s="96"/>
      <c r="I1055" s="97"/>
      <c r="J1055" s="96"/>
      <c r="K1055" s="97"/>
      <c r="L1055" s="95"/>
      <c r="M1055" s="98"/>
    </row>
    <row r="1056" spans="1:13" ht="12.75">
      <c r="A1056" s="94"/>
      <c r="B1056" s="95"/>
      <c r="C1056" s="96"/>
      <c r="D1056" s="97"/>
      <c r="E1056" s="95"/>
      <c r="F1056" s="95"/>
      <c r="G1056" s="95"/>
      <c r="H1056" s="96"/>
      <c r="I1056" s="97"/>
      <c r="J1056" s="96"/>
      <c r="K1056" s="97"/>
      <c r="L1056" s="95"/>
      <c r="M1056" s="98"/>
    </row>
    <row r="1057" spans="1:13" ht="12.75">
      <c r="A1057" s="94"/>
      <c r="B1057" s="95"/>
      <c r="C1057" s="96"/>
      <c r="D1057" s="97"/>
      <c r="E1057" s="95"/>
      <c r="F1057" s="95"/>
      <c r="G1057" s="95"/>
      <c r="H1057" s="96"/>
      <c r="I1057" s="97"/>
      <c r="J1057" s="96"/>
      <c r="K1057" s="97"/>
      <c r="L1057" s="95"/>
      <c r="M1057" s="98"/>
    </row>
    <row r="1058" spans="1:13" ht="13.5" thickBot="1">
      <c r="A1058" s="84"/>
      <c r="B1058" s="82"/>
      <c r="C1058" s="83"/>
      <c r="D1058" s="81"/>
      <c r="E1058" s="82"/>
      <c r="F1058" s="82"/>
      <c r="G1058" s="82"/>
      <c r="H1058" s="83"/>
      <c r="I1058" s="81"/>
      <c r="J1058" s="83"/>
      <c r="K1058" s="81"/>
      <c r="L1058" s="82"/>
      <c r="M1058" s="114"/>
    </row>
    <row r="1059" ht="13.5" thickBot="1"/>
    <row r="1060" spans="1:13" ht="12.75">
      <c r="A1060" s="115"/>
      <c r="B1060" s="116"/>
      <c r="C1060" s="116"/>
      <c r="D1060" s="116"/>
      <c r="E1060" s="116"/>
      <c r="F1060" s="116"/>
      <c r="G1060" s="116"/>
      <c r="H1060" s="116"/>
      <c r="I1060" s="116"/>
      <c r="J1060" s="116"/>
      <c r="K1060" s="116"/>
      <c r="L1060" s="116"/>
      <c r="M1060" s="117"/>
    </row>
    <row r="1061" spans="1:13" ht="35.25" customHeight="1">
      <c r="A1061" s="78"/>
      <c r="B1061" s="79"/>
      <c r="C1061" s="79"/>
      <c r="D1061" s="79"/>
      <c r="E1061" s="80"/>
      <c r="F1061" s="121"/>
      <c r="G1061" s="122"/>
      <c r="H1061" s="122"/>
      <c r="I1061" s="122"/>
      <c r="J1061" s="122"/>
      <c r="K1061" s="122"/>
      <c r="L1061" s="122"/>
      <c r="M1061" s="123"/>
    </row>
    <row r="1062" spans="1:13" ht="12.75">
      <c r="A1062" s="69"/>
      <c r="B1062" s="70"/>
      <c r="C1062" s="70"/>
      <c r="D1062" s="71"/>
      <c r="E1062" s="103"/>
      <c r="F1062" s="104"/>
      <c r="G1062" s="104"/>
      <c r="H1062" s="104"/>
      <c r="I1062" s="104"/>
      <c r="J1062" s="104"/>
      <c r="K1062" s="104"/>
      <c r="L1062" s="104"/>
      <c r="M1062" s="105"/>
    </row>
    <row r="1063" spans="1:13" ht="12.75">
      <c r="A1063" s="72"/>
      <c r="B1063" s="73"/>
      <c r="C1063" s="73"/>
      <c r="D1063" s="74"/>
      <c r="E1063" s="106"/>
      <c r="F1063" s="107"/>
      <c r="G1063" s="107"/>
      <c r="H1063" s="107"/>
      <c r="I1063" s="107"/>
      <c r="J1063" s="107"/>
      <c r="K1063" s="107"/>
      <c r="L1063" s="107"/>
      <c r="M1063" s="108"/>
    </row>
    <row r="1064" spans="1:13" ht="12.75">
      <c r="A1064" s="72"/>
      <c r="B1064" s="73"/>
      <c r="C1064" s="73"/>
      <c r="D1064" s="74"/>
      <c r="E1064" s="106"/>
      <c r="F1064" s="107"/>
      <c r="G1064" s="107"/>
      <c r="H1064" s="107"/>
      <c r="I1064" s="107"/>
      <c r="J1064" s="107"/>
      <c r="K1064" s="107"/>
      <c r="L1064" s="107"/>
      <c r="M1064" s="108"/>
    </row>
    <row r="1065" spans="1:13" ht="12.75">
      <c r="A1065" s="72"/>
      <c r="B1065" s="73"/>
      <c r="C1065" s="73"/>
      <c r="D1065" s="74"/>
      <c r="E1065" s="106"/>
      <c r="F1065" s="107"/>
      <c r="G1065" s="107"/>
      <c r="H1065" s="107"/>
      <c r="I1065" s="107"/>
      <c r="J1065" s="107"/>
      <c r="K1065" s="107"/>
      <c r="L1065" s="107"/>
      <c r="M1065" s="108"/>
    </row>
    <row r="1066" spans="1:13" ht="12.75">
      <c r="A1066" s="72"/>
      <c r="B1066" s="73"/>
      <c r="C1066" s="73"/>
      <c r="D1066" s="74"/>
      <c r="E1066" s="106"/>
      <c r="F1066" s="107"/>
      <c r="G1066" s="107"/>
      <c r="H1066" s="107"/>
      <c r="I1066" s="107"/>
      <c r="J1066" s="107"/>
      <c r="K1066" s="107"/>
      <c r="L1066" s="107"/>
      <c r="M1066" s="108"/>
    </row>
    <row r="1067" spans="1:13" ht="12.75">
      <c r="A1067" s="75"/>
      <c r="B1067" s="76"/>
      <c r="C1067" s="76"/>
      <c r="D1067" s="77"/>
      <c r="E1067" s="109"/>
      <c r="F1067" s="110"/>
      <c r="G1067" s="110"/>
      <c r="H1067" s="110"/>
      <c r="I1067" s="110"/>
      <c r="J1067" s="110"/>
      <c r="K1067" s="110"/>
      <c r="L1067" s="110"/>
      <c r="M1067" s="111"/>
    </row>
    <row r="1068" spans="1:13" ht="15.75">
      <c r="A1068" s="88"/>
      <c r="B1068" s="89"/>
      <c r="C1068" s="89"/>
      <c r="D1068" s="89"/>
      <c r="E1068" s="89"/>
      <c r="F1068" s="89"/>
      <c r="G1068" s="89"/>
      <c r="H1068" s="89"/>
      <c r="I1068" s="89"/>
      <c r="J1068" s="89"/>
      <c r="K1068" s="89"/>
      <c r="L1068" s="89"/>
      <c r="M1068" s="90"/>
    </row>
    <row r="1069" spans="1:13" ht="15">
      <c r="A1069" s="102"/>
      <c r="B1069" s="100"/>
      <c r="C1069" s="101"/>
      <c r="D1069" s="99"/>
      <c r="E1069" s="100"/>
      <c r="F1069" s="100"/>
      <c r="G1069" s="100"/>
      <c r="H1069" s="101"/>
      <c r="I1069" s="99"/>
      <c r="J1069" s="100"/>
      <c r="K1069" s="100"/>
      <c r="L1069" s="100"/>
      <c r="M1069" s="112"/>
    </row>
    <row r="1070" spans="1:13" ht="12.75">
      <c r="A1070" s="124"/>
      <c r="B1070" s="125"/>
      <c r="C1070" s="126"/>
      <c r="D1070" s="118"/>
      <c r="E1070" s="93"/>
      <c r="F1070" s="119"/>
      <c r="G1070" s="79"/>
      <c r="H1070" s="80"/>
      <c r="I1070" s="118"/>
      <c r="J1070" s="93"/>
      <c r="K1070" s="119"/>
      <c r="L1070" s="79"/>
      <c r="M1070" s="134"/>
    </row>
    <row r="1071" spans="1:13" ht="12.75">
      <c r="A1071" s="127"/>
      <c r="B1071" s="128"/>
      <c r="C1071" s="129"/>
      <c r="D1071" s="67"/>
      <c r="E1071" s="68"/>
      <c r="F1071" s="64"/>
      <c r="G1071" s="65"/>
      <c r="H1071" s="133"/>
      <c r="I1071" s="67"/>
      <c r="J1071" s="68"/>
      <c r="K1071" s="64"/>
      <c r="L1071" s="65"/>
      <c r="M1071" s="66"/>
    </row>
    <row r="1072" spans="1:13" ht="12.75">
      <c r="A1072" s="130"/>
      <c r="B1072" s="131"/>
      <c r="C1072" s="132"/>
      <c r="D1072" s="67"/>
      <c r="E1072" s="68"/>
      <c r="F1072" s="64"/>
      <c r="G1072" s="65"/>
      <c r="H1072" s="133"/>
      <c r="I1072" s="67"/>
      <c r="J1072" s="68"/>
      <c r="K1072" s="64"/>
      <c r="L1072" s="65"/>
      <c r="M1072" s="66"/>
    </row>
    <row r="1073" spans="1:36" s="31" customFormat="1" ht="29.25" customHeight="1">
      <c r="A1073" s="58"/>
      <c r="B1073" s="60"/>
      <c r="C1073" s="60"/>
      <c r="D1073" s="60"/>
      <c r="E1073" s="59"/>
      <c r="F1073" s="58"/>
      <c r="G1073" s="59"/>
      <c r="H1073" s="32"/>
      <c r="I1073" s="58"/>
      <c r="J1073" s="60"/>
      <c r="K1073" s="59"/>
      <c r="L1073" s="62"/>
      <c r="M1073" s="63"/>
      <c r="N1073" s="34"/>
      <c r="O1073" s="34"/>
      <c r="P1073" s="34"/>
      <c r="Q1073" s="61"/>
      <c r="R1073" s="61"/>
      <c r="S1073" s="35"/>
      <c r="T1073" s="61"/>
      <c r="U1073" s="61"/>
      <c r="V1073" s="35"/>
      <c r="W1073" s="36"/>
      <c r="X1073" s="37"/>
      <c r="Y1073" s="28"/>
      <c r="Z1073" s="28"/>
      <c r="AA1073" s="28"/>
      <c r="AB1073" s="28"/>
      <c r="AC1073" s="28"/>
      <c r="AD1073" s="29">
        <f>IF(K1069="X",5,(IF(M1069="X",3,(IF(O1069="X",1,0)))))</f>
        <v>0</v>
      </c>
      <c r="AE1073" s="29">
        <f>IF(K1071="X",5,(IF(M1071="X",3,(IF(O1071="X",1,0)))))</f>
        <v>0</v>
      </c>
      <c r="AF1073" s="29">
        <f>IF(Q1070="X",5,(IF(S1070="X",3,(IF(U1070="X",1,0)))))</f>
        <v>0</v>
      </c>
      <c r="AG1073" s="29">
        <f>IF(Q1072="X",1,(IF(S1072="X",3,(IF(U1072="X",5,0)))))</f>
        <v>0</v>
      </c>
      <c r="AH1073" s="30"/>
      <c r="AI1073" s="30"/>
      <c r="AJ1073" s="31">
        <f>PRODUCT(AD1073:AG1073)</f>
        <v>0</v>
      </c>
    </row>
    <row r="1074" spans="1:13" ht="15" customHeight="1" hidden="1">
      <c r="A1074" s="88"/>
      <c r="B1074" s="89"/>
      <c r="C1074" s="89"/>
      <c r="D1074" s="160"/>
      <c r="E1074" s="161"/>
      <c r="F1074" s="89"/>
      <c r="G1074" s="89"/>
      <c r="H1074" s="89"/>
      <c r="I1074" s="89"/>
      <c r="J1074" s="160"/>
      <c r="K1074" s="161"/>
      <c r="L1074" s="89"/>
      <c r="M1074" s="90"/>
    </row>
    <row r="1075" spans="1:13" ht="12.75" customHeight="1" hidden="1">
      <c r="A1075" s="94"/>
      <c r="B1075" s="95"/>
      <c r="C1075" s="95"/>
      <c r="D1075" s="96"/>
      <c r="E1075" s="97"/>
      <c r="F1075" s="95"/>
      <c r="G1075" s="95"/>
      <c r="H1075" s="95"/>
      <c r="I1075" s="95"/>
      <c r="J1075" s="96"/>
      <c r="K1075" s="152"/>
      <c r="L1075" s="153"/>
      <c r="M1075" s="154"/>
    </row>
    <row r="1076" spans="1:13" ht="12.75" customHeight="1" hidden="1">
      <c r="A1076" s="94"/>
      <c r="B1076" s="95"/>
      <c r="C1076" s="95"/>
      <c r="D1076" s="96"/>
      <c r="E1076" s="97"/>
      <c r="F1076" s="95"/>
      <c r="G1076" s="95"/>
      <c r="H1076" s="95"/>
      <c r="I1076" s="95"/>
      <c r="J1076" s="96"/>
      <c r="K1076" s="152"/>
      <c r="L1076" s="153"/>
      <c r="M1076" s="154"/>
    </row>
    <row r="1077" spans="1:13" ht="12.75" customHeight="1" hidden="1">
      <c r="A1077" s="94"/>
      <c r="B1077" s="95"/>
      <c r="C1077" s="95"/>
      <c r="D1077" s="96"/>
      <c r="E1077" s="97"/>
      <c r="F1077" s="95"/>
      <c r="G1077" s="95"/>
      <c r="H1077" s="95"/>
      <c r="I1077" s="95"/>
      <c r="J1077" s="96"/>
      <c r="K1077" s="152"/>
      <c r="L1077" s="153"/>
      <c r="M1077" s="154"/>
    </row>
    <row r="1078" spans="1:13" ht="15.75">
      <c r="A1078" s="88"/>
      <c r="B1078" s="89"/>
      <c r="C1078" s="89"/>
      <c r="D1078" s="89"/>
      <c r="E1078" s="89"/>
      <c r="F1078" s="89"/>
      <c r="G1078" s="89"/>
      <c r="H1078" s="89"/>
      <c r="I1078" s="89"/>
      <c r="J1078" s="89"/>
      <c r="K1078" s="89"/>
      <c r="L1078" s="89"/>
      <c r="M1078" s="90"/>
    </row>
    <row r="1079" spans="1:13" ht="15">
      <c r="A1079" s="102"/>
      <c r="B1079" s="100"/>
      <c r="C1079" s="100"/>
      <c r="D1079" s="100"/>
      <c r="E1079" s="100"/>
      <c r="F1079" s="100"/>
      <c r="G1079" s="100"/>
      <c r="H1079" s="101"/>
      <c r="I1079" s="99"/>
      <c r="J1079" s="100"/>
      <c r="K1079" s="100"/>
      <c r="L1079" s="100"/>
      <c r="M1079" s="112"/>
    </row>
    <row r="1080" spans="1:13" ht="12.75">
      <c r="A1080" s="158"/>
      <c r="B1080" s="122"/>
      <c r="C1080" s="122"/>
      <c r="D1080" s="122"/>
      <c r="E1080" s="122"/>
      <c r="F1080" s="122"/>
      <c r="G1080" s="122"/>
      <c r="H1080" s="159"/>
      <c r="I1080" s="121"/>
      <c r="J1080" s="122"/>
      <c r="K1080" s="122"/>
      <c r="L1080" s="122"/>
      <c r="M1080" s="123"/>
    </row>
    <row r="1081" spans="1:13" ht="12.75">
      <c r="A1081" s="158"/>
      <c r="B1081" s="122"/>
      <c r="C1081" s="122"/>
      <c r="D1081" s="122"/>
      <c r="E1081" s="122"/>
      <c r="F1081" s="122"/>
      <c r="G1081" s="122"/>
      <c r="H1081" s="159"/>
      <c r="I1081" s="121"/>
      <c r="J1081" s="122"/>
      <c r="K1081" s="122"/>
      <c r="L1081" s="122"/>
      <c r="M1081" s="123"/>
    </row>
    <row r="1082" spans="1:13" ht="12.75">
      <c r="A1082" s="158"/>
      <c r="B1082" s="122"/>
      <c r="C1082" s="122"/>
      <c r="D1082" s="122"/>
      <c r="E1082" s="122"/>
      <c r="F1082" s="122"/>
      <c r="G1082" s="122"/>
      <c r="H1082" s="159"/>
      <c r="I1082" s="121"/>
      <c r="J1082" s="122"/>
      <c r="K1082" s="122"/>
      <c r="L1082" s="122"/>
      <c r="M1082" s="123"/>
    </row>
    <row r="1083" spans="1:13" ht="12.75">
      <c r="A1083" s="158"/>
      <c r="B1083" s="122"/>
      <c r="C1083" s="122"/>
      <c r="D1083" s="122"/>
      <c r="E1083" s="122"/>
      <c r="F1083" s="122"/>
      <c r="G1083" s="122"/>
      <c r="H1083" s="159"/>
      <c r="I1083" s="121"/>
      <c r="J1083" s="122"/>
      <c r="K1083" s="122"/>
      <c r="L1083" s="122"/>
      <c r="M1083" s="123"/>
    </row>
    <row r="1084" spans="1:13" ht="12.75">
      <c r="A1084" s="158"/>
      <c r="B1084" s="122"/>
      <c r="C1084" s="122"/>
      <c r="D1084" s="122"/>
      <c r="E1084" s="122"/>
      <c r="F1084" s="122"/>
      <c r="G1084" s="122"/>
      <c r="H1084" s="159"/>
      <c r="I1084" s="121"/>
      <c r="J1084" s="122"/>
      <c r="K1084" s="122"/>
      <c r="L1084" s="122"/>
      <c r="M1084" s="123"/>
    </row>
    <row r="1085" spans="1:13" ht="15.75">
      <c r="A1085" s="88"/>
      <c r="B1085" s="89"/>
      <c r="C1085" s="89"/>
      <c r="D1085" s="89"/>
      <c r="E1085" s="89"/>
      <c r="F1085" s="89"/>
      <c r="G1085" s="89"/>
      <c r="H1085" s="89"/>
      <c r="I1085" s="89"/>
      <c r="J1085" s="89"/>
      <c r="K1085" s="89"/>
      <c r="L1085" s="89"/>
      <c r="M1085" s="90"/>
    </row>
    <row r="1086" spans="1:13" ht="18">
      <c r="A1086" s="2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4"/>
    </row>
    <row r="1087" spans="1:13" ht="12.75">
      <c r="A1087" s="9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8"/>
    </row>
    <row r="1088" spans="1:13" ht="12.75">
      <c r="A1088" s="9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8"/>
    </row>
    <row r="1089" spans="1:13" ht="12.75">
      <c r="A1089" s="9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8"/>
    </row>
    <row r="1090" spans="1:13" ht="12.75">
      <c r="A1090" s="9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8"/>
    </row>
    <row r="1091" spans="1:13" ht="12.75">
      <c r="A1091" s="9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8"/>
    </row>
    <row r="1092" spans="1:13" ht="12.75">
      <c r="A1092" s="9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8"/>
    </row>
    <row r="1093" spans="1:13" ht="12.75">
      <c r="A1093" s="9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8"/>
    </row>
    <row r="1094" spans="1:13" ht="15.75">
      <c r="A1094" s="88"/>
      <c r="B1094" s="89"/>
      <c r="C1094" s="89"/>
      <c r="D1094" s="89"/>
      <c r="E1094" s="89"/>
      <c r="F1094" s="89"/>
      <c r="G1094" s="89"/>
      <c r="H1094" s="89"/>
      <c r="I1094" s="89"/>
      <c r="J1094" s="89"/>
      <c r="K1094" s="89"/>
      <c r="L1094" s="89"/>
      <c r="M1094" s="90"/>
    </row>
    <row r="1095" spans="1:13" ht="12.75">
      <c r="A1095" s="91"/>
      <c r="B1095" s="92"/>
      <c r="C1095" s="93"/>
      <c r="D1095" s="118"/>
      <c r="E1095" s="92"/>
      <c r="F1095" s="92"/>
      <c r="G1095" s="92"/>
      <c r="H1095" s="93"/>
      <c r="I1095" s="118"/>
      <c r="J1095" s="93"/>
      <c r="K1095" s="118"/>
      <c r="L1095" s="92"/>
      <c r="M1095" s="120"/>
    </row>
    <row r="1096" spans="1:13" ht="12.75">
      <c r="A1096" s="94"/>
      <c r="B1096" s="95"/>
      <c r="C1096" s="96"/>
      <c r="D1096" s="97"/>
      <c r="E1096" s="95"/>
      <c r="F1096" s="95"/>
      <c r="G1096" s="95"/>
      <c r="H1096" s="96"/>
      <c r="I1096" s="97"/>
      <c r="J1096" s="96"/>
      <c r="K1096" s="97"/>
      <c r="L1096" s="95"/>
      <c r="M1096" s="98"/>
    </row>
    <row r="1097" spans="1:13" ht="12.75">
      <c r="A1097" s="94"/>
      <c r="B1097" s="95"/>
      <c r="C1097" s="96"/>
      <c r="D1097" s="97"/>
      <c r="E1097" s="95"/>
      <c r="F1097" s="95"/>
      <c r="G1097" s="95"/>
      <c r="H1097" s="96"/>
      <c r="I1097" s="97"/>
      <c r="J1097" s="96"/>
      <c r="K1097" s="97"/>
      <c r="L1097" s="95"/>
      <c r="M1097" s="98"/>
    </row>
    <row r="1098" spans="1:13" ht="12.75">
      <c r="A1098" s="94"/>
      <c r="B1098" s="95"/>
      <c r="C1098" s="96"/>
      <c r="D1098" s="97"/>
      <c r="E1098" s="95"/>
      <c r="F1098" s="95"/>
      <c r="G1098" s="95"/>
      <c r="H1098" s="96"/>
      <c r="I1098" s="97"/>
      <c r="J1098" s="96"/>
      <c r="K1098" s="97"/>
      <c r="L1098" s="95"/>
      <c r="M1098" s="98"/>
    </row>
    <row r="1099" spans="1:13" ht="12.75">
      <c r="A1099" s="94"/>
      <c r="B1099" s="95"/>
      <c r="C1099" s="96"/>
      <c r="D1099" s="97"/>
      <c r="E1099" s="95"/>
      <c r="F1099" s="95"/>
      <c r="G1099" s="95"/>
      <c r="H1099" s="96"/>
      <c r="I1099" s="97"/>
      <c r="J1099" s="96"/>
      <c r="K1099" s="97"/>
      <c r="L1099" s="95"/>
      <c r="M1099" s="98"/>
    </row>
    <row r="1100" spans="1:13" ht="12.75">
      <c r="A1100" s="94"/>
      <c r="B1100" s="95"/>
      <c r="C1100" s="96"/>
      <c r="D1100" s="97"/>
      <c r="E1100" s="95"/>
      <c r="F1100" s="95"/>
      <c r="G1100" s="95"/>
      <c r="H1100" s="96"/>
      <c r="I1100" s="97"/>
      <c r="J1100" s="96"/>
      <c r="K1100" s="97"/>
      <c r="L1100" s="95"/>
      <c r="M1100" s="98"/>
    </row>
    <row r="1101" spans="1:13" ht="12.75">
      <c r="A1101" s="94"/>
      <c r="B1101" s="95"/>
      <c r="C1101" s="96"/>
      <c r="D1101" s="97"/>
      <c r="E1101" s="95"/>
      <c r="F1101" s="95"/>
      <c r="G1101" s="95"/>
      <c r="H1101" s="96"/>
      <c r="I1101" s="97"/>
      <c r="J1101" s="96"/>
      <c r="K1101" s="97"/>
      <c r="L1101" s="95"/>
      <c r="M1101" s="98"/>
    </row>
    <row r="1102" spans="1:13" ht="13.5" thickBot="1">
      <c r="A1102" s="84"/>
      <c r="B1102" s="82"/>
      <c r="C1102" s="83"/>
      <c r="D1102" s="81"/>
      <c r="E1102" s="82"/>
      <c r="F1102" s="82"/>
      <c r="G1102" s="82"/>
      <c r="H1102" s="83"/>
      <c r="I1102" s="81"/>
      <c r="J1102" s="83"/>
      <c r="K1102" s="81"/>
      <c r="L1102" s="82"/>
      <c r="M1102" s="114"/>
    </row>
    <row r="1103" ht="13.5" thickBot="1"/>
    <row r="1104" spans="1:13" ht="12.75">
      <c r="A1104" s="115"/>
      <c r="B1104" s="116"/>
      <c r="C1104" s="116"/>
      <c r="D1104" s="116"/>
      <c r="E1104" s="116"/>
      <c r="F1104" s="116"/>
      <c r="G1104" s="116"/>
      <c r="H1104" s="116"/>
      <c r="I1104" s="116"/>
      <c r="J1104" s="116"/>
      <c r="K1104" s="116"/>
      <c r="L1104" s="116"/>
      <c r="M1104" s="117"/>
    </row>
    <row r="1105" spans="1:13" ht="35.25" customHeight="1">
      <c r="A1105" s="78"/>
      <c r="B1105" s="79"/>
      <c r="C1105" s="79"/>
      <c r="D1105" s="79"/>
      <c r="E1105" s="80"/>
      <c r="F1105" s="121"/>
      <c r="G1105" s="122"/>
      <c r="H1105" s="122"/>
      <c r="I1105" s="122"/>
      <c r="J1105" s="122"/>
      <c r="K1105" s="122"/>
      <c r="L1105" s="122"/>
      <c r="M1105" s="123"/>
    </row>
    <row r="1106" spans="1:13" ht="12.75">
      <c r="A1106" s="69"/>
      <c r="B1106" s="70"/>
      <c r="C1106" s="70"/>
      <c r="D1106" s="71"/>
      <c r="E1106" s="103"/>
      <c r="F1106" s="104"/>
      <c r="G1106" s="104"/>
      <c r="H1106" s="104"/>
      <c r="I1106" s="104"/>
      <c r="J1106" s="104"/>
      <c r="K1106" s="104"/>
      <c r="L1106" s="104"/>
      <c r="M1106" s="105"/>
    </row>
    <row r="1107" spans="1:13" ht="12.75">
      <c r="A1107" s="72"/>
      <c r="B1107" s="73"/>
      <c r="C1107" s="73"/>
      <c r="D1107" s="74"/>
      <c r="E1107" s="106"/>
      <c r="F1107" s="107"/>
      <c r="G1107" s="107"/>
      <c r="H1107" s="107"/>
      <c r="I1107" s="107"/>
      <c r="J1107" s="107"/>
      <c r="K1107" s="107"/>
      <c r="L1107" s="107"/>
      <c r="M1107" s="108"/>
    </row>
    <row r="1108" spans="1:13" ht="12.75">
      <c r="A1108" s="72"/>
      <c r="B1108" s="73"/>
      <c r="C1108" s="73"/>
      <c r="D1108" s="74"/>
      <c r="E1108" s="106"/>
      <c r="F1108" s="107"/>
      <c r="G1108" s="107"/>
      <c r="H1108" s="107"/>
      <c r="I1108" s="107"/>
      <c r="J1108" s="107"/>
      <c r="K1108" s="107"/>
      <c r="L1108" s="107"/>
      <c r="M1108" s="108"/>
    </row>
    <row r="1109" spans="1:13" ht="12.75">
      <c r="A1109" s="72"/>
      <c r="B1109" s="73"/>
      <c r="C1109" s="73"/>
      <c r="D1109" s="74"/>
      <c r="E1109" s="106"/>
      <c r="F1109" s="107"/>
      <c r="G1109" s="107"/>
      <c r="H1109" s="107"/>
      <c r="I1109" s="107"/>
      <c r="J1109" s="107"/>
      <c r="K1109" s="107"/>
      <c r="L1109" s="107"/>
      <c r="M1109" s="108"/>
    </row>
    <row r="1110" spans="1:13" ht="12.75">
      <c r="A1110" s="72"/>
      <c r="B1110" s="73"/>
      <c r="C1110" s="73"/>
      <c r="D1110" s="74"/>
      <c r="E1110" s="106"/>
      <c r="F1110" s="107"/>
      <c r="G1110" s="107"/>
      <c r="H1110" s="107"/>
      <c r="I1110" s="107"/>
      <c r="J1110" s="107"/>
      <c r="K1110" s="107"/>
      <c r="L1110" s="107"/>
      <c r="M1110" s="108"/>
    </row>
    <row r="1111" spans="1:13" ht="12.75">
      <c r="A1111" s="75"/>
      <c r="B1111" s="76"/>
      <c r="C1111" s="76"/>
      <c r="D1111" s="77"/>
      <c r="E1111" s="109"/>
      <c r="F1111" s="110"/>
      <c r="G1111" s="110"/>
      <c r="H1111" s="110"/>
      <c r="I1111" s="110"/>
      <c r="J1111" s="110"/>
      <c r="K1111" s="110"/>
      <c r="L1111" s="110"/>
      <c r="M1111" s="111"/>
    </row>
    <row r="1112" spans="1:13" ht="15.75">
      <c r="A1112" s="88"/>
      <c r="B1112" s="89"/>
      <c r="C1112" s="89"/>
      <c r="D1112" s="89"/>
      <c r="E1112" s="89"/>
      <c r="F1112" s="89"/>
      <c r="G1112" s="89"/>
      <c r="H1112" s="89"/>
      <c r="I1112" s="89"/>
      <c r="J1112" s="89"/>
      <c r="K1112" s="89"/>
      <c r="L1112" s="89"/>
      <c r="M1112" s="90"/>
    </row>
    <row r="1113" spans="1:13" ht="15">
      <c r="A1113" s="102"/>
      <c r="B1113" s="100"/>
      <c r="C1113" s="101"/>
      <c r="D1113" s="99"/>
      <c r="E1113" s="100"/>
      <c r="F1113" s="100"/>
      <c r="G1113" s="100"/>
      <c r="H1113" s="101"/>
      <c r="I1113" s="99"/>
      <c r="J1113" s="100"/>
      <c r="K1113" s="100"/>
      <c r="L1113" s="100"/>
      <c r="M1113" s="112"/>
    </row>
    <row r="1114" spans="1:13" ht="12.75">
      <c r="A1114" s="124"/>
      <c r="B1114" s="125"/>
      <c r="C1114" s="126"/>
      <c r="D1114" s="118"/>
      <c r="E1114" s="93"/>
      <c r="F1114" s="119"/>
      <c r="G1114" s="79"/>
      <c r="H1114" s="80"/>
      <c r="I1114" s="118"/>
      <c r="J1114" s="93"/>
      <c r="K1114" s="119"/>
      <c r="L1114" s="79"/>
      <c r="M1114" s="134"/>
    </row>
    <row r="1115" spans="1:13" ht="12.75">
      <c r="A1115" s="127"/>
      <c r="B1115" s="128"/>
      <c r="C1115" s="129"/>
      <c r="D1115" s="67"/>
      <c r="E1115" s="68"/>
      <c r="F1115" s="64"/>
      <c r="G1115" s="65"/>
      <c r="H1115" s="133"/>
      <c r="I1115" s="67"/>
      <c r="J1115" s="68"/>
      <c r="K1115" s="64"/>
      <c r="L1115" s="65"/>
      <c r="M1115" s="66"/>
    </row>
    <row r="1116" spans="1:13" ht="12.75">
      <c r="A1116" s="130"/>
      <c r="B1116" s="131"/>
      <c r="C1116" s="132"/>
      <c r="D1116" s="67"/>
      <c r="E1116" s="68"/>
      <c r="F1116" s="64"/>
      <c r="G1116" s="65"/>
      <c r="H1116" s="133"/>
      <c r="I1116" s="67"/>
      <c r="J1116" s="68"/>
      <c r="K1116" s="64"/>
      <c r="L1116" s="65"/>
      <c r="M1116" s="66"/>
    </row>
    <row r="1117" spans="1:36" s="31" customFormat="1" ht="29.25" customHeight="1">
      <c r="A1117" s="58"/>
      <c r="B1117" s="60"/>
      <c r="C1117" s="60"/>
      <c r="D1117" s="60"/>
      <c r="E1117" s="59"/>
      <c r="F1117" s="58"/>
      <c r="G1117" s="59"/>
      <c r="H1117" s="32"/>
      <c r="I1117" s="58"/>
      <c r="J1117" s="60"/>
      <c r="K1117" s="59"/>
      <c r="L1117" s="62"/>
      <c r="M1117" s="63"/>
      <c r="N1117" s="34"/>
      <c r="O1117" s="34"/>
      <c r="P1117" s="34"/>
      <c r="Q1117" s="61"/>
      <c r="R1117" s="61"/>
      <c r="S1117" s="35"/>
      <c r="T1117" s="61"/>
      <c r="U1117" s="61"/>
      <c r="V1117" s="35"/>
      <c r="W1117" s="36"/>
      <c r="X1117" s="37"/>
      <c r="Y1117" s="28"/>
      <c r="Z1117" s="28"/>
      <c r="AA1117" s="28"/>
      <c r="AB1117" s="28"/>
      <c r="AC1117" s="28"/>
      <c r="AD1117" s="29">
        <f>IF(K1113="X",5,(IF(M1113="X",3,(IF(O1113="X",1,0)))))</f>
        <v>0</v>
      </c>
      <c r="AE1117" s="29">
        <f>IF(K1115="X",5,(IF(M1115="X",3,(IF(O1115="X",1,0)))))</f>
        <v>0</v>
      </c>
      <c r="AF1117" s="29">
        <f>IF(Q1114="X",5,(IF(S1114="X",3,(IF(U1114="X",1,0)))))</f>
        <v>0</v>
      </c>
      <c r="AG1117" s="29">
        <f>IF(Q1116="X",1,(IF(S1116="X",3,(IF(U1116="X",5,0)))))</f>
        <v>0</v>
      </c>
      <c r="AH1117" s="30"/>
      <c r="AI1117" s="30"/>
      <c r="AJ1117" s="31">
        <f>PRODUCT(AD1117:AG1117)</f>
        <v>0</v>
      </c>
    </row>
    <row r="1118" spans="1:13" ht="15" customHeight="1" hidden="1">
      <c r="A1118" s="88"/>
      <c r="B1118" s="89"/>
      <c r="C1118" s="89"/>
      <c r="D1118" s="160"/>
      <c r="E1118" s="161"/>
      <c r="F1118" s="89"/>
      <c r="G1118" s="89"/>
      <c r="H1118" s="89"/>
      <c r="I1118" s="89"/>
      <c r="J1118" s="160"/>
      <c r="K1118" s="161"/>
      <c r="L1118" s="89"/>
      <c r="M1118" s="90"/>
    </row>
    <row r="1119" spans="1:13" ht="12.75" customHeight="1" hidden="1">
      <c r="A1119" s="94"/>
      <c r="B1119" s="95"/>
      <c r="C1119" s="95"/>
      <c r="D1119" s="96"/>
      <c r="E1119" s="97"/>
      <c r="F1119" s="95"/>
      <c r="G1119" s="95"/>
      <c r="H1119" s="95"/>
      <c r="I1119" s="95"/>
      <c r="J1119" s="96"/>
      <c r="K1119" s="152"/>
      <c r="L1119" s="153"/>
      <c r="M1119" s="154"/>
    </row>
    <row r="1120" spans="1:13" ht="12.75" customHeight="1" hidden="1">
      <c r="A1120" s="94"/>
      <c r="B1120" s="95"/>
      <c r="C1120" s="95"/>
      <c r="D1120" s="96"/>
      <c r="E1120" s="97"/>
      <c r="F1120" s="95"/>
      <c r="G1120" s="95"/>
      <c r="H1120" s="95"/>
      <c r="I1120" s="95"/>
      <c r="J1120" s="96"/>
      <c r="K1120" s="152"/>
      <c r="L1120" s="153"/>
      <c r="M1120" s="154"/>
    </row>
    <row r="1121" spans="1:13" ht="12.75" customHeight="1" hidden="1">
      <c r="A1121" s="94"/>
      <c r="B1121" s="95"/>
      <c r="C1121" s="95"/>
      <c r="D1121" s="96"/>
      <c r="E1121" s="97"/>
      <c r="F1121" s="95"/>
      <c r="G1121" s="95"/>
      <c r="H1121" s="95"/>
      <c r="I1121" s="95"/>
      <c r="J1121" s="96"/>
      <c r="K1121" s="152"/>
      <c r="L1121" s="153"/>
      <c r="M1121" s="154"/>
    </row>
    <row r="1122" spans="1:13" ht="15.75">
      <c r="A1122" s="88"/>
      <c r="B1122" s="89"/>
      <c r="C1122" s="89"/>
      <c r="D1122" s="89"/>
      <c r="E1122" s="89"/>
      <c r="F1122" s="89"/>
      <c r="G1122" s="89"/>
      <c r="H1122" s="89"/>
      <c r="I1122" s="89"/>
      <c r="J1122" s="89"/>
      <c r="K1122" s="89"/>
      <c r="L1122" s="89"/>
      <c r="M1122" s="90"/>
    </row>
    <row r="1123" spans="1:13" ht="15">
      <c r="A1123" s="102"/>
      <c r="B1123" s="100"/>
      <c r="C1123" s="100"/>
      <c r="D1123" s="100"/>
      <c r="E1123" s="100"/>
      <c r="F1123" s="100"/>
      <c r="G1123" s="100"/>
      <c r="H1123" s="101"/>
      <c r="I1123" s="99"/>
      <c r="J1123" s="100"/>
      <c r="K1123" s="100"/>
      <c r="L1123" s="100"/>
      <c r="M1123" s="112"/>
    </row>
    <row r="1124" spans="1:13" ht="12.75">
      <c r="A1124" s="158"/>
      <c r="B1124" s="122"/>
      <c r="C1124" s="122"/>
      <c r="D1124" s="122"/>
      <c r="E1124" s="122"/>
      <c r="F1124" s="122"/>
      <c r="G1124" s="122"/>
      <c r="H1124" s="159"/>
      <c r="I1124" s="121"/>
      <c r="J1124" s="122"/>
      <c r="K1124" s="122"/>
      <c r="L1124" s="122"/>
      <c r="M1124" s="123"/>
    </row>
    <row r="1125" spans="1:13" ht="12.75">
      <c r="A1125" s="158"/>
      <c r="B1125" s="122"/>
      <c r="C1125" s="122"/>
      <c r="D1125" s="122"/>
      <c r="E1125" s="122"/>
      <c r="F1125" s="122"/>
      <c r="G1125" s="122"/>
      <c r="H1125" s="159"/>
      <c r="I1125" s="121"/>
      <c r="J1125" s="122"/>
      <c r="K1125" s="122"/>
      <c r="L1125" s="122"/>
      <c r="M1125" s="123"/>
    </row>
    <row r="1126" spans="1:13" ht="12.75">
      <c r="A1126" s="158"/>
      <c r="B1126" s="122"/>
      <c r="C1126" s="122"/>
      <c r="D1126" s="122"/>
      <c r="E1126" s="122"/>
      <c r="F1126" s="122"/>
      <c r="G1126" s="122"/>
      <c r="H1126" s="159"/>
      <c r="I1126" s="121"/>
      <c r="J1126" s="122"/>
      <c r="K1126" s="122"/>
      <c r="L1126" s="122"/>
      <c r="M1126" s="123"/>
    </row>
    <row r="1127" spans="1:13" ht="12.75">
      <c r="A1127" s="158"/>
      <c r="B1127" s="122"/>
      <c r="C1127" s="122"/>
      <c r="D1127" s="122"/>
      <c r="E1127" s="122"/>
      <c r="F1127" s="122"/>
      <c r="G1127" s="122"/>
      <c r="H1127" s="159"/>
      <c r="I1127" s="121"/>
      <c r="J1127" s="122"/>
      <c r="K1127" s="122"/>
      <c r="L1127" s="122"/>
      <c r="M1127" s="123"/>
    </row>
    <row r="1128" spans="1:13" ht="12.75">
      <c r="A1128" s="158"/>
      <c r="B1128" s="122"/>
      <c r="C1128" s="122"/>
      <c r="D1128" s="122"/>
      <c r="E1128" s="122"/>
      <c r="F1128" s="122"/>
      <c r="G1128" s="122"/>
      <c r="H1128" s="159"/>
      <c r="I1128" s="121"/>
      <c r="J1128" s="122"/>
      <c r="K1128" s="122"/>
      <c r="L1128" s="122"/>
      <c r="M1128" s="123"/>
    </row>
    <row r="1129" spans="1:13" ht="15.75">
      <c r="A1129" s="88"/>
      <c r="B1129" s="89"/>
      <c r="C1129" s="89"/>
      <c r="D1129" s="89"/>
      <c r="E1129" s="89"/>
      <c r="F1129" s="89"/>
      <c r="G1129" s="89"/>
      <c r="H1129" s="89"/>
      <c r="I1129" s="89"/>
      <c r="J1129" s="89"/>
      <c r="K1129" s="89"/>
      <c r="L1129" s="89"/>
      <c r="M1129" s="90"/>
    </row>
    <row r="1130" spans="1:13" ht="18">
      <c r="A1130" s="2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4"/>
    </row>
    <row r="1131" spans="1:13" ht="12.75">
      <c r="A1131" s="9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8"/>
    </row>
    <row r="1132" spans="1:13" ht="12.75">
      <c r="A1132" s="9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8"/>
    </row>
    <row r="1133" spans="1:13" ht="12.75">
      <c r="A1133" s="9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8"/>
    </row>
    <row r="1134" spans="1:13" ht="12.75">
      <c r="A1134" s="9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8"/>
    </row>
    <row r="1135" spans="1:13" ht="12.75">
      <c r="A1135" s="9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8"/>
    </row>
    <row r="1136" spans="1:13" ht="12.75">
      <c r="A1136" s="9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8"/>
    </row>
    <row r="1137" spans="1:13" ht="12.75">
      <c r="A1137" s="9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8"/>
    </row>
    <row r="1138" spans="1:13" ht="15.75">
      <c r="A1138" s="88"/>
      <c r="B1138" s="89"/>
      <c r="C1138" s="89"/>
      <c r="D1138" s="89"/>
      <c r="E1138" s="89"/>
      <c r="F1138" s="89"/>
      <c r="G1138" s="89"/>
      <c r="H1138" s="89"/>
      <c r="I1138" s="89"/>
      <c r="J1138" s="89"/>
      <c r="K1138" s="89"/>
      <c r="L1138" s="89"/>
      <c r="M1138" s="90"/>
    </row>
    <row r="1139" spans="1:13" ht="12.75">
      <c r="A1139" s="91"/>
      <c r="B1139" s="92"/>
      <c r="C1139" s="93"/>
      <c r="D1139" s="118"/>
      <c r="E1139" s="92"/>
      <c r="F1139" s="92"/>
      <c r="G1139" s="92"/>
      <c r="H1139" s="93"/>
      <c r="I1139" s="118"/>
      <c r="J1139" s="93"/>
      <c r="K1139" s="118"/>
      <c r="L1139" s="92"/>
      <c r="M1139" s="120"/>
    </row>
    <row r="1140" spans="1:13" ht="12.75">
      <c r="A1140" s="94"/>
      <c r="B1140" s="95"/>
      <c r="C1140" s="96"/>
      <c r="D1140" s="97"/>
      <c r="E1140" s="95"/>
      <c r="F1140" s="95"/>
      <c r="G1140" s="95"/>
      <c r="H1140" s="96"/>
      <c r="I1140" s="97"/>
      <c r="J1140" s="96"/>
      <c r="K1140" s="97"/>
      <c r="L1140" s="95"/>
      <c r="M1140" s="98"/>
    </row>
    <row r="1141" spans="1:13" ht="12.75">
      <c r="A1141" s="94"/>
      <c r="B1141" s="95"/>
      <c r="C1141" s="96"/>
      <c r="D1141" s="97"/>
      <c r="E1141" s="95"/>
      <c r="F1141" s="95"/>
      <c r="G1141" s="95"/>
      <c r="H1141" s="96"/>
      <c r="I1141" s="97"/>
      <c r="J1141" s="96"/>
      <c r="K1141" s="97"/>
      <c r="L1141" s="95"/>
      <c r="M1141" s="98"/>
    </row>
    <row r="1142" spans="1:13" ht="12.75">
      <c r="A1142" s="94"/>
      <c r="B1142" s="95"/>
      <c r="C1142" s="96"/>
      <c r="D1142" s="97"/>
      <c r="E1142" s="95"/>
      <c r="F1142" s="95"/>
      <c r="G1142" s="95"/>
      <c r="H1142" s="96"/>
      <c r="I1142" s="97"/>
      <c r="J1142" s="96"/>
      <c r="K1142" s="97"/>
      <c r="L1142" s="95"/>
      <c r="M1142" s="98"/>
    </row>
    <row r="1143" spans="1:13" ht="12.75">
      <c r="A1143" s="94"/>
      <c r="B1143" s="95"/>
      <c r="C1143" s="96"/>
      <c r="D1143" s="97"/>
      <c r="E1143" s="95"/>
      <c r="F1143" s="95"/>
      <c r="G1143" s="95"/>
      <c r="H1143" s="96"/>
      <c r="I1143" s="97"/>
      <c r="J1143" s="96"/>
      <c r="K1143" s="97"/>
      <c r="L1143" s="95"/>
      <c r="M1143" s="98"/>
    </row>
    <row r="1144" spans="1:13" ht="12.75">
      <c r="A1144" s="94"/>
      <c r="B1144" s="95"/>
      <c r="C1144" s="96"/>
      <c r="D1144" s="97"/>
      <c r="E1144" s="95"/>
      <c r="F1144" s="95"/>
      <c r="G1144" s="95"/>
      <c r="H1144" s="96"/>
      <c r="I1144" s="97"/>
      <c r="J1144" s="96"/>
      <c r="K1144" s="97"/>
      <c r="L1144" s="95"/>
      <c r="M1144" s="98"/>
    </row>
    <row r="1145" spans="1:13" ht="12.75">
      <c r="A1145" s="94"/>
      <c r="B1145" s="95"/>
      <c r="C1145" s="96"/>
      <c r="D1145" s="97"/>
      <c r="E1145" s="95"/>
      <c r="F1145" s="95"/>
      <c r="G1145" s="95"/>
      <c r="H1145" s="96"/>
      <c r="I1145" s="97"/>
      <c r="J1145" s="96"/>
      <c r="K1145" s="97"/>
      <c r="L1145" s="95"/>
      <c r="M1145" s="98"/>
    </row>
    <row r="1146" spans="1:13" ht="13.5" thickBot="1">
      <c r="A1146" s="84"/>
      <c r="B1146" s="82"/>
      <c r="C1146" s="83"/>
      <c r="D1146" s="81"/>
      <c r="E1146" s="82"/>
      <c r="F1146" s="82"/>
      <c r="G1146" s="82"/>
      <c r="H1146" s="83"/>
      <c r="I1146" s="81"/>
      <c r="J1146" s="83"/>
      <c r="K1146" s="81"/>
      <c r="L1146" s="82"/>
      <c r="M1146" s="114"/>
    </row>
  </sheetData>
  <sheetProtection/>
  <mergeCells count="2106">
    <mergeCell ref="A38:M38"/>
    <mergeCell ref="A25:H25"/>
    <mergeCell ref="I25:M25"/>
    <mergeCell ref="A156:H156"/>
    <mergeCell ref="A152:H152"/>
    <mergeCell ref="I151:M151"/>
    <mergeCell ref="I156:M156"/>
    <mergeCell ref="I155:M155"/>
    <mergeCell ref="I154:M154"/>
    <mergeCell ref="K14:M14"/>
    <mergeCell ref="K19:M19"/>
    <mergeCell ref="A20:M20"/>
    <mergeCell ref="A29:M29"/>
    <mergeCell ref="A24:H24"/>
    <mergeCell ref="I24:M24"/>
    <mergeCell ref="A22:H22"/>
    <mergeCell ref="I22:M22"/>
    <mergeCell ref="A16:D16"/>
    <mergeCell ref="E16:J16"/>
    <mergeCell ref="K16:M16"/>
    <mergeCell ref="A21:H21"/>
    <mergeCell ref="I21:M21"/>
    <mergeCell ref="A12:C14"/>
    <mergeCell ref="D14:E14"/>
    <mergeCell ref="F14:H14"/>
    <mergeCell ref="I14:J14"/>
    <mergeCell ref="K12:M12"/>
    <mergeCell ref="D13:E13"/>
    <mergeCell ref="F13:H13"/>
    <mergeCell ref="I13:J13"/>
    <mergeCell ref="K13:M13"/>
    <mergeCell ref="D12:E12"/>
    <mergeCell ref="F12:H12"/>
    <mergeCell ref="I12:J12"/>
    <mergeCell ref="A11:C11"/>
    <mergeCell ref="D11:H11"/>
    <mergeCell ref="I11:M11"/>
    <mergeCell ref="A2:M2"/>
    <mergeCell ref="A3:E3"/>
    <mergeCell ref="F3:M3"/>
    <mergeCell ref="A4:D9"/>
    <mergeCell ref="E4:M9"/>
    <mergeCell ref="A10:M10"/>
    <mergeCell ref="A23:H23"/>
    <mergeCell ref="I23:M23"/>
    <mergeCell ref="A17:D17"/>
    <mergeCell ref="E17:J17"/>
    <mergeCell ref="K17:M17"/>
    <mergeCell ref="A18:D18"/>
    <mergeCell ref="E18:J18"/>
    <mergeCell ref="K18:M18"/>
    <mergeCell ref="A19:D19"/>
    <mergeCell ref="E19:J19"/>
    <mergeCell ref="A26:H26"/>
    <mergeCell ref="I26:M26"/>
    <mergeCell ref="A39:C39"/>
    <mergeCell ref="D39:H39"/>
    <mergeCell ref="I39:J39"/>
    <mergeCell ref="K39:M39"/>
    <mergeCell ref="A27:H27"/>
    <mergeCell ref="I27:M27"/>
    <mergeCell ref="A28:H28"/>
    <mergeCell ref="I28:M28"/>
    <mergeCell ref="A40:C40"/>
    <mergeCell ref="D40:H40"/>
    <mergeCell ref="I40:J40"/>
    <mergeCell ref="K40:M40"/>
    <mergeCell ref="I44:J44"/>
    <mergeCell ref="K44:M44"/>
    <mergeCell ref="A43:C43"/>
    <mergeCell ref="D43:H43"/>
    <mergeCell ref="A46:C46"/>
    <mergeCell ref="D46:H46"/>
    <mergeCell ref="I46:J46"/>
    <mergeCell ref="K46:M46"/>
    <mergeCell ref="A44:C44"/>
    <mergeCell ref="D44:H44"/>
    <mergeCell ref="A45:C45"/>
    <mergeCell ref="D45:H45"/>
    <mergeCell ref="I45:J45"/>
    <mergeCell ref="K45:M45"/>
    <mergeCell ref="I43:J43"/>
    <mergeCell ref="K43:M43"/>
    <mergeCell ref="A41:C41"/>
    <mergeCell ref="D41:H41"/>
    <mergeCell ref="I41:J41"/>
    <mergeCell ref="K41:M41"/>
    <mergeCell ref="A42:C42"/>
    <mergeCell ref="D42:H42"/>
    <mergeCell ref="I42:J42"/>
    <mergeCell ref="K42:M42"/>
    <mergeCell ref="D140:E140"/>
    <mergeCell ref="F140:H140"/>
    <mergeCell ref="I140:J140"/>
    <mergeCell ref="A138:M138"/>
    <mergeCell ref="A139:C139"/>
    <mergeCell ref="D139:H139"/>
    <mergeCell ref="K140:M140"/>
    <mergeCell ref="A146:D146"/>
    <mergeCell ref="E146:J146"/>
    <mergeCell ref="K146:M146"/>
    <mergeCell ref="A144:D144"/>
    <mergeCell ref="E144:J144"/>
    <mergeCell ref="K144:M144"/>
    <mergeCell ref="D141:E141"/>
    <mergeCell ref="F141:H141"/>
    <mergeCell ref="I139:M139"/>
    <mergeCell ref="A145:D145"/>
    <mergeCell ref="E145:J145"/>
    <mergeCell ref="K145:M145"/>
    <mergeCell ref="I143:K143"/>
    <mergeCell ref="L143:M143"/>
    <mergeCell ref="I141:J141"/>
    <mergeCell ref="K142:M142"/>
    <mergeCell ref="A161:M161"/>
    <mergeCell ref="A170:M170"/>
    <mergeCell ref="A171:C171"/>
    <mergeCell ref="D171:H171"/>
    <mergeCell ref="I171:J171"/>
    <mergeCell ref="K171:M171"/>
    <mergeCell ref="A172:C172"/>
    <mergeCell ref="D172:H172"/>
    <mergeCell ref="I172:J172"/>
    <mergeCell ref="K172:M172"/>
    <mergeCell ref="A150:H150"/>
    <mergeCell ref="A158:H158"/>
    <mergeCell ref="I158:M158"/>
    <mergeCell ref="A159:H159"/>
    <mergeCell ref="I159:M159"/>
    <mergeCell ref="A153:H153"/>
    <mergeCell ref="A157:H157"/>
    <mergeCell ref="I157:M157"/>
    <mergeCell ref="I152:M152"/>
    <mergeCell ref="A154:H154"/>
    <mergeCell ref="A160:H160"/>
    <mergeCell ref="I160:M160"/>
    <mergeCell ref="I153:M153"/>
    <mergeCell ref="A155:H155"/>
    <mergeCell ref="I150:M150"/>
    <mergeCell ref="A147:D147"/>
    <mergeCell ref="E147:J147"/>
    <mergeCell ref="K147:M147"/>
    <mergeCell ref="A148:M148"/>
    <mergeCell ref="A149:H149"/>
    <mergeCell ref="I149:M149"/>
    <mergeCell ref="A151:H151"/>
    <mergeCell ref="A177:C177"/>
    <mergeCell ref="D177:H177"/>
    <mergeCell ref="I177:J177"/>
    <mergeCell ref="K177:M177"/>
    <mergeCell ref="A178:C178"/>
    <mergeCell ref="D178:H178"/>
    <mergeCell ref="I178:J178"/>
    <mergeCell ref="K178:M178"/>
    <mergeCell ref="A175:C175"/>
    <mergeCell ref="D175:H175"/>
    <mergeCell ref="I175:J175"/>
    <mergeCell ref="K175:M175"/>
    <mergeCell ref="A176:C176"/>
    <mergeCell ref="D176:H176"/>
    <mergeCell ref="I176:J176"/>
    <mergeCell ref="K176:M176"/>
    <mergeCell ref="A173:C173"/>
    <mergeCell ref="D173:H173"/>
    <mergeCell ref="I173:J173"/>
    <mergeCell ref="K173:M173"/>
    <mergeCell ref="A174:C174"/>
    <mergeCell ref="D174:H174"/>
    <mergeCell ref="I174:J174"/>
    <mergeCell ref="K174:M174"/>
    <mergeCell ref="A193:E193"/>
    <mergeCell ref="F193:G193"/>
    <mergeCell ref="I193:K193"/>
    <mergeCell ref="L193:M193"/>
    <mergeCell ref="K192:M192"/>
    <mergeCell ref="A194:D194"/>
    <mergeCell ref="E194:J194"/>
    <mergeCell ref="K194:M194"/>
    <mergeCell ref="A190:C192"/>
    <mergeCell ref="D192:E192"/>
    <mergeCell ref="I192:J192"/>
    <mergeCell ref="K190:M190"/>
    <mergeCell ref="D191:E191"/>
    <mergeCell ref="F191:H191"/>
    <mergeCell ref="I191:J191"/>
    <mergeCell ref="K191:M191"/>
    <mergeCell ref="D190:E190"/>
    <mergeCell ref="F190:H190"/>
    <mergeCell ref="I190:J190"/>
    <mergeCell ref="F181:M181"/>
    <mergeCell ref="A182:D187"/>
    <mergeCell ref="E182:M187"/>
    <mergeCell ref="A201:H201"/>
    <mergeCell ref="I201:M201"/>
    <mergeCell ref="A197:D197"/>
    <mergeCell ref="E197:J197"/>
    <mergeCell ref="K197:M197"/>
    <mergeCell ref="A198:M198"/>
    <mergeCell ref="F192:H192"/>
    <mergeCell ref="A204:H204"/>
    <mergeCell ref="I204:M204"/>
    <mergeCell ref="A199:H199"/>
    <mergeCell ref="I199:M199"/>
    <mergeCell ref="A200:H200"/>
    <mergeCell ref="I200:M200"/>
    <mergeCell ref="A202:H202"/>
    <mergeCell ref="I202:M202"/>
    <mergeCell ref="A203:H203"/>
    <mergeCell ref="I203:M203"/>
    <mergeCell ref="A195:D195"/>
    <mergeCell ref="E195:J195"/>
    <mergeCell ref="K195:M195"/>
    <mergeCell ref="A196:D196"/>
    <mergeCell ref="E196:J196"/>
    <mergeCell ref="K196:M196"/>
    <mergeCell ref="A217:C217"/>
    <mergeCell ref="D217:H217"/>
    <mergeCell ref="I217:J217"/>
    <mergeCell ref="K217:M217"/>
    <mergeCell ref="A205:M205"/>
    <mergeCell ref="A214:M214"/>
    <mergeCell ref="A215:C215"/>
    <mergeCell ref="D215:H215"/>
    <mergeCell ref="I215:J215"/>
    <mergeCell ref="K215:M215"/>
    <mergeCell ref="I221:J221"/>
    <mergeCell ref="K221:M221"/>
    <mergeCell ref="A216:C216"/>
    <mergeCell ref="D216:H216"/>
    <mergeCell ref="I216:J216"/>
    <mergeCell ref="K216:M216"/>
    <mergeCell ref="A218:C218"/>
    <mergeCell ref="D218:H218"/>
    <mergeCell ref="I218:J218"/>
    <mergeCell ref="K218:M218"/>
    <mergeCell ref="I220:J220"/>
    <mergeCell ref="K220:M220"/>
    <mergeCell ref="A222:C222"/>
    <mergeCell ref="D222:H222"/>
    <mergeCell ref="I222:J222"/>
    <mergeCell ref="K222:M222"/>
    <mergeCell ref="A220:C220"/>
    <mergeCell ref="D220:H220"/>
    <mergeCell ref="A221:C221"/>
    <mergeCell ref="D221:H221"/>
    <mergeCell ref="A219:C219"/>
    <mergeCell ref="D219:H219"/>
    <mergeCell ref="I219:J219"/>
    <mergeCell ref="K219:M219"/>
    <mergeCell ref="K236:M236"/>
    <mergeCell ref="A238:D238"/>
    <mergeCell ref="E238:J238"/>
    <mergeCell ref="K238:M238"/>
    <mergeCell ref="A234:C236"/>
    <mergeCell ref="D236:E236"/>
    <mergeCell ref="F236:H236"/>
    <mergeCell ref="I236:J236"/>
    <mergeCell ref="K234:M234"/>
    <mergeCell ref="D235:E235"/>
    <mergeCell ref="F235:H235"/>
    <mergeCell ref="I235:J235"/>
    <mergeCell ref="K235:M235"/>
    <mergeCell ref="D234:E234"/>
    <mergeCell ref="F234:H234"/>
    <mergeCell ref="I234:J234"/>
    <mergeCell ref="A233:C233"/>
    <mergeCell ref="D233:H233"/>
    <mergeCell ref="I233:M233"/>
    <mergeCell ref="A224:M224"/>
    <mergeCell ref="A225:E225"/>
    <mergeCell ref="F225:M225"/>
    <mergeCell ref="A226:D231"/>
    <mergeCell ref="E226:M231"/>
    <mergeCell ref="A232:M232"/>
    <mergeCell ref="A245:H245"/>
    <mergeCell ref="I245:M245"/>
    <mergeCell ref="A246:H246"/>
    <mergeCell ref="I246:M246"/>
    <mergeCell ref="A247:H247"/>
    <mergeCell ref="I247:M247"/>
    <mergeCell ref="A248:H248"/>
    <mergeCell ref="I248:M248"/>
    <mergeCell ref="A241:D241"/>
    <mergeCell ref="E241:J241"/>
    <mergeCell ref="K241:M241"/>
    <mergeCell ref="A242:M242"/>
    <mergeCell ref="A243:H243"/>
    <mergeCell ref="I243:M243"/>
    <mergeCell ref="A244:H244"/>
    <mergeCell ref="I244:M244"/>
    <mergeCell ref="A239:D239"/>
    <mergeCell ref="E239:J239"/>
    <mergeCell ref="K239:M239"/>
    <mergeCell ref="A240:D240"/>
    <mergeCell ref="E240:J240"/>
    <mergeCell ref="K240:M240"/>
    <mergeCell ref="A262:C262"/>
    <mergeCell ref="D262:H262"/>
    <mergeCell ref="I262:J262"/>
    <mergeCell ref="K262:M262"/>
    <mergeCell ref="A263:C263"/>
    <mergeCell ref="D263:H263"/>
    <mergeCell ref="I263:J263"/>
    <mergeCell ref="K263:M263"/>
    <mergeCell ref="A260:C260"/>
    <mergeCell ref="D260:H260"/>
    <mergeCell ref="I260:J260"/>
    <mergeCell ref="K260:M260"/>
    <mergeCell ref="A261:C261"/>
    <mergeCell ref="D261:H261"/>
    <mergeCell ref="I261:J261"/>
    <mergeCell ref="K261:M261"/>
    <mergeCell ref="A249:M249"/>
    <mergeCell ref="A258:M258"/>
    <mergeCell ref="A259:C259"/>
    <mergeCell ref="D259:H259"/>
    <mergeCell ref="I259:J259"/>
    <mergeCell ref="K259:M259"/>
    <mergeCell ref="A266:C266"/>
    <mergeCell ref="D266:H266"/>
    <mergeCell ref="I266:J266"/>
    <mergeCell ref="K266:M266"/>
    <mergeCell ref="A268:M268"/>
    <mergeCell ref="A269:E269"/>
    <mergeCell ref="F269:M269"/>
    <mergeCell ref="A270:D275"/>
    <mergeCell ref="E270:M275"/>
    <mergeCell ref="A264:C264"/>
    <mergeCell ref="D264:H264"/>
    <mergeCell ref="I264:J264"/>
    <mergeCell ref="K264:M264"/>
    <mergeCell ref="A265:C265"/>
    <mergeCell ref="D265:H265"/>
    <mergeCell ref="I265:J265"/>
    <mergeCell ref="K265:M265"/>
    <mergeCell ref="K282:M282"/>
    <mergeCell ref="A278:C280"/>
    <mergeCell ref="D280:E280"/>
    <mergeCell ref="F280:H280"/>
    <mergeCell ref="I280:J280"/>
    <mergeCell ref="K278:M278"/>
    <mergeCell ref="D279:E279"/>
    <mergeCell ref="F279:H279"/>
    <mergeCell ref="A291:H291"/>
    <mergeCell ref="I291:M291"/>
    <mergeCell ref="D277:H277"/>
    <mergeCell ref="I277:M277"/>
    <mergeCell ref="K279:M279"/>
    <mergeCell ref="D278:E278"/>
    <mergeCell ref="F278:H278"/>
    <mergeCell ref="I278:J278"/>
    <mergeCell ref="A282:D282"/>
    <mergeCell ref="E282:J282"/>
    <mergeCell ref="A288:H288"/>
    <mergeCell ref="I288:M288"/>
    <mergeCell ref="A289:H289"/>
    <mergeCell ref="I289:M289"/>
    <mergeCell ref="A290:H290"/>
    <mergeCell ref="I290:M290"/>
    <mergeCell ref="E284:J284"/>
    <mergeCell ref="K284:M284"/>
    <mergeCell ref="A292:H292"/>
    <mergeCell ref="I292:M292"/>
    <mergeCell ref="A285:D285"/>
    <mergeCell ref="E285:J285"/>
    <mergeCell ref="K285:M285"/>
    <mergeCell ref="A286:M286"/>
    <mergeCell ref="A287:H287"/>
    <mergeCell ref="I287:M287"/>
    <mergeCell ref="A320:M320"/>
    <mergeCell ref="A321:C321"/>
    <mergeCell ref="D321:H321"/>
    <mergeCell ref="A306:C306"/>
    <mergeCell ref="D306:H306"/>
    <mergeCell ref="I306:J306"/>
    <mergeCell ref="K306:M306"/>
    <mergeCell ref="A307:C307"/>
    <mergeCell ref="D307:H307"/>
    <mergeCell ref="I307:J307"/>
    <mergeCell ref="A326:D326"/>
    <mergeCell ref="E326:J326"/>
    <mergeCell ref="K326:M326"/>
    <mergeCell ref="A304:C304"/>
    <mergeCell ref="D304:H304"/>
    <mergeCell ref="I304:J304"/>
    <mergeCell ref="K304:M304"/>
    <mergeCell ref="D322:E322"/>
    <mergeCell ref="F322:H322"/>
    <mergeCell ref="I322:J322"/>
    <mergeCell ref="A327:D327"/>
    <mergeCell ref="E327:J327"/>
    <mergeCell ref="K327:M327"/>
    <mergeCell ref="A328:D328"/>
    <mergeCell ref="E328:J328"/>
    <mergeCell ref="K328:M328"/>
    <mergeCell ref="F324:H324"/>
    <mergeCell ref="I324:J324"/>
    <mergeCell ref="K322:M322"/>
    <mergeCell ref="D323:E323"/>
    <mergeCell ref="F323:H323"/>
    <mergeCell ref="I321:M321"/>
    <mergeCell ref="A337:M337"/>
    <mergeCell ref="A346:M346"/>
    <mergeCell ref="A347:C347"/>
    <mergeCell ref="D347:H347"/>
    <mergeCell ref="I347:J347"/>
    <mergeCell ref="K347:M347"/>
    <mergeCell ref="A348:C348"/>
    <mergeCell ref="D348:H348"/>
    <mergeCell ref="I348:J348"/>
    <mergeCell ref="K348:M348"/>
    <mergeCell ref="A333:H333"/>
    <mergeCell ref="I333:M333"/>
    <mergeCell ref="A334:H334"/>
    <mergeCell ref="I334:M334"/>
    <mergeCell ref="A335:H335"/>
    <mergeCell ref="I335:M335"/>
    <mergeCell ref="A336:H336"/>
    <mergeCell ref="I336:M336"/>
    <mergeCell ref="A332:H332"/>
    <mergeCell ref="I332:M332"/>
    <mergeCell ref="A329:D329"/>
    <mergeCell ref="E329:J329"/>
    <mergeCell ref="K329:M329"/>
    <mergeCell ref="A330:M330"/>
    <mergeCell ref="A331:H331"/>
    <mergeCell ref="I331:M331"/>
    <mergeCell ref="A353:C353"/>
    <mergeCell ref="D353:H353"/>
    <mergeCell ref="I353:J353"/>
    <mergeCell ref="K353:M353"/>
    <mergeCell ref="A354:C354"/>
    <mergeCell ref="D354:H354"/>
    <mergeCell ref="I354:J354"/>
    <mergeCell ref="K354:M354"/>
    <mergeCell ref="I349:J349"/>
    <mergeCell ref="K349:M349"/>
    <mergeCell ref="A352:C352"/>
    <mergeCell ref="D352:H352"/>
    <mergeCell ref="I352:J352"/>
    <mergeCell ref="K352:M352"/>
    <mergeCell ref="A351:C351"/>
    <mergeCell ref="D351:H351"/>
    <mergeCell ref="I351:J351"/>
    <mergeCell ref="K351:M351"/>
    <mergeCell ref="D367:E367"/>
    <mergeCell ref="A369:E369"/>
    <mergeCell ref="F369:G369"/>
    <mergeCell ref="I369:K369"/>
    <mergeCell ref="L369:M369"/>
    <mergeCell ref="I366:J366"/>
    <mergeCell ref="I365:M365"/>
    <mergeCell ref="K368:M368"/>
    <mergeCell ref="A370:D370"/>
    <mergeCell ref="E370:J370"/>
    <mergeCell ref="K370:M370"/>
    <mergeCell ref="A366:C368"/>
    <mergeCell ref="D368:E368"/>
    <mergeCell ref="F368:H368"/>
    <mergeCell ref="I368:J368"/>
    <mergeCell ref="K366:M366"/>
    <mergeCell ref="A378:H378"/>
    <mergeCell ref="I378:M378"/>
    <mergeCell ref="F357:M357"/>
    <mergeCell ref="A358:D363"/>
    <mergeCell ref="E358:M363"/>
    <mergeCell ref="F367:H367"/>
    <mergeCell ref="I367:J367"/>
    <mergeCell ref="K367:M367"/>
    <mergeCell ref="D366:E366"/>
    <mergeCell ref="F366:H366"/>
    <mergeCell ref="A371:D371"/>
    <mergeCell ref="A379:H379"/>
    <mergeCell ref="I379:M379"/>
    <mergeCell ref="E371:J371"/>
    <mergeCell ref="K371:M371"/>
    <mergeCell ref="A372:D372"/>
    <mergeCell ref="E372:J372"/>
    <mergeCell ref="K372:M372"/>
    <mergeCell ref="A377:H377"/>
    <mergeCell ref="I377:M377"/>
    <mergeCell ref="A375:H375"/>
    <mergeCell ref="I375:M375"/>
    <mergeCell ref="A376:H376"/>
    <mergeCell ref="I376:M376"/>
    <mergeCell ref="A373:D373"/>
    <mergeCell ref="E373:J373"/>
    <mergeCell ref="K373:M373"/>
    <mergeCell ref="A374:M374"/>
    <mergeCell ref="I393:J393"/>
    <mergeCell ref="K393:M393"/>
    <mergeCell ref="A380:H380"/>
    <mergeCell ref="I380:M380"/>
    <mergeCell ref="A381:M381"/>
    <mergeCell ref="A390:M390"/>
    <mergeCell ref="A391:C391"/>
    <mergeCell ref="D391:H391"/>
    <mergeCell ref="I391:J391"/>
    <mergeCell ref="K391:M391"/>
    <mergeCell ref="K392:M392"/>
    <mergeCell ref="A394:C394"/>
    <mergeCell ref="D394:H394"/>
    <mergeCell ref="I394:J394"/>
    <mergeCell ref="A392:C392"/>
    <mergeCell ref="K394:M394"/>
    <mergeCell ref="D392:H392"/>
    <mergeCell ref="I392:J392"/>
    <mergeCell ref="A393:C393"/>
    <mergeCell ref="D393:H393"/>
    <mergeCell ref="A398:C398"/>
    <mergeCell ref="D398:H398"/>
    <mergeCell ref="I398:J398"/>
    <mergeCell ref="A397:C397"/>
    <mergeCell ref="D397:H397"/>
    <mergeCell ref="I397:J397"/>
    <mergeCell ref="I396:J396"/>
    <mergeCell ref="K398:M398"/>
    <mergeCell ref="A395:C395"/>
    <mergeCell ref="D395:H395"/>
    <mergeCell ref="I395:J395"/>
    <mergeCell ref="K395:M395"/>
    <mergeCell ref="A396:C396"/>
    <mergeCell ref="D396:H396"/>
    <mergeCell ref="K397:M397"/>
    <mergeCell ref="K396:M396"/>
    <mergeCell ref="K412:M412"/>
    <mergeCell ref="A414:D414"/>
    <mergeCell ref="E414:J414"/>
    <mergeCell ref="K414:M414"/>
    <mergeCell ref="A410:C412"/>
    <mergeCell ref="D412:E412"/>
    <mergeCell ref="F412:H412"/>
    <mergeCell ref="I412:J412"/>
    <mergeCell ref="K410:M410"/>
    <mergeCell ref="D411:E411"/>
    <mergeCell ref="E402:M407"/>
    <mergeCell ref="A408:M408"/>
    <mergeCell ref="F411:H411"/>
    <mergeCell ref="I411:J411"/>
    <mergeCell ref="K411:M411"/>
    <mergeCell ref="D410:E410"/>
    <mergeCell ref="F410:H410"/>
    <mergeCell ref="I410:J410"/>
    <mergeCell ref="I409:M409"/>
    <mergeCell ref="A421:H421"/>
    <mergeCell ref="I421:M421"/>
    <mergeCell ref="A422:H422"/>
    <mergeCell ref="I422:M422"/>
    <mergeCell ref="A423:H423"/>
    <mergeCell ref="I423:M423"/>
    <mergeCell ref="A424:H424"/>
    <mergeCell ref="I424:M424"/>
    <mergeCell ref="A417:D417"/>
    <mergeCell ref="E417:J417"/>
    <mergeCell ref="K417:M417"/>
    <mergeCell ref="A418:M418"/>
    <mergeCell ref="A419:H419"/>
    <mergeCell ref="I419:M419"/>
    <mergeCell ref="A420:H420"/>
    <mergeCell ref="I420:M420"/>
    <mergeCell ref="A415:D415"/>
    <mergeCell ref="E415:J415"/>
    <mergeCell ref="K415:M415"/>
    <mergeCell ref="A416:D416"/>
    <mergeCell ref="E416:J416"/>
    <mergeCell ref="K416:M416"/>
    <mergeCell ref="A438:C438"/>
    <mergeCell ref="D438:H438"/>
    <mergeCell ref="I438:J438"/>
    <mergeCell ref="K438:M438"/>
    <mergeCell ref="A439:C439"/>
    <mergeCell ref="D439:H439"/>
    <mergeCell ref="I439:J439"/>
    <mergeCell ref="K439:M439"/>
    <mergeCell ref="I437:J437"/>
    <mergeCell ref="K437:M437"/>
    <mergeCell ref="A436:C436"/>
    <mergeCell ref="D436:H436"/>
    <mergeCell ref="I436:J436"/>
    <mergeCell ref="K436:M436"/>
    <mergeCell ref="I442:J442"/>
    <mergeCell ref="K442:M442"/>
    <mergeCell ref="A425:M425"/>
    <mergeCell ref="A434:M434"/>
    <mergeCell ref="A435:C435"/>
    <mergeCell ref="D435:H435"/>
    <mergeCell ref="I435:J435"/>
    <mergeCell ref="K435:M435"/>
    <mergeCell ref="A437:C437"/>
    <mergeCell ref="D437:H437"/>
    <mergeCell ref="D441:H441"/>
    <mergeCell ref="A441:C441"/>
    <mergeCell ref="A442:C442"/>
    <mergeCell ref="D442:H442"/>
    <mergeCell ref="A440:C440"/>
    <mergeCell ref="D440:H440"/>
    <mergeCell ref="I440:J440"/>
    <mergeCell ref="K440:M440"/>
    <mergeCell ref="A458:D458"/>
    <mergeCell ref="E458:J458"/>
    <mergeCell ref="K458:M458"/>
    <mergeCell ref="A454:C456"/>
    <mergeCell ref="D456:E456"/>
    <mergeCell ref="F456:H456"/>
    <mergeCell ref="I456:J456"/>
    <mergeCell ref="K454:M454"/>
    <mergeCell ref="D455:E455"/>
    <mergeCell ref="F455:H455"/>
    <mergeCell ref="A465:H465"/>
    <mergeCell ref="I465:M465"/>
    <mergeCell ref="A466:H466"/>
    <mergeCell ref="I466:M466"/>
    <mergeCell ref="A464:H464"/>
    <mergeCell ref="I464:M464"/>
    <mergeCell ref="A459:D459"/>
    <mergeCell ref="E459:J459"/>
    <mergeCell ref="A467:H467"/>
    <mergeCell ref="I467:M467"/>
    <mergeCell ref="A468:H468"/>
    <mergeCell ref="I468:M468"/>
    <mergeCell ref="A461:D461"/>
    <mergeCell ref="E461:J461"/>
    <mergeCell ref="K461:M461"/>
    <mergeCell ref="A462:M462"/>
    <mergeCell ref="A463:H463"/>
    <mergeCell ref="I463:M463"/>
    <mergeCell ref="K459:M459"/>
    <mergeCell ref="A460:D460"/>
    <mergeCell ref="E460:J460"/>
    <mergeCell ref="K460:M460"/>
    <mergeCell ref="A482:C482"/>
    <mergeCell ref="D482:H482"/>
    <mergeCell ref="I482:J482"/>
    <mergeCell ref="K482:M482"/>
    <mergeCell ref="I481:J481"/>
    <mergeCell ref="K481:M481"/>
    <mergeCell ref="A483:C483"/>
    <mergeCell ref="D483:H483"/>
    <mergeCell ref="I483:J483"/>
    <mergeCell ref="K483:M483"/>
    <mergeCell ref="A480:C480"/>
    <mergeCell ref="D480:H480"/>
    <mergeCell ref="I480:J480"/>
    <mergeCell ref="K480:M480"/>
    <mergeCell ref="A481:C481"/>
    <mergeCell ref="D481:H481"/>
    <mergeCell ref="A469:M469"/>
    <mergeCell ref="A478:M478"/>
    <mergeCell ref="A479:C479"/>
    <mergeCell ref="D479:H479"/>
    <mergeCell ref="I479:J479"/>
    <mergeCell ref="K479:M479"/>
    <mergeCell ref="I484:J484"/>
    <mergeCell ref="K484:M484"/>
    <mergeCell ref="A489:E489"/>
    <mergeCell ref="F489:M489"/>
    <mergeCell ref="A486:C486"/>
    <mergeCell ref="D486:H486"/>
    <mergeCell ref="I486:J486"/>
    <mergeCell ref="K486:M486"/>
    <mergeCell ref="A484:C484"/>
    <mergeCell ref="D484:H484"/>
    <mergeCell ref="A503:D503"/>
    <mergeCell ref="E503:J503"/>
    <mergeCell ref="K503:M503"/>
    <mergeCell ref="A504:D504"/>
    <mergeCell ref="E504:J504"/>
    <mergeCell ref="K504:M504"/>
    <mergeCell ref="A502:D502"/>
    <mergeCell ref="E502:J502"/>
    <mergeCell ref="K502:M502"/>
    <mergeCell ref="A498:C500"/>
    <mergeCell ref="D500:E500"/>
    <mergeCell ref="F500:H500"/>
    <mergeCell ref="I500:J500"/>
    <mergeCell ref="K498:M498"/>
    <mergeCell ref="D499:E499"/>
    <mergeCell ref="F499:H499"/>
    <mergeCell ref="A513:M513"/>
    <mergeCell ref="A522:M522"/>
    <mergeCell ref="A523:C523"/>
    <mergeCell ref="D523:H523"/>
    <mergeCell ref="I523:J523"/>
    <mergeCell ref="K523:M523"/>
    <mergeCell ref="A524:C524"/>
    <mergeCell ref="D524:H524"/>
    <mergeCell ref="I524:J524"/>
    <mergeCell ref="K524:M524"/>
    <mergeCell ref="A509:H509"/>
    <mergeCell ref="I509:M509"/>
    <mergeCell ref="A510:H510"/>
    <mergeCell ref="I510:M510"/>
    <mergeCell ref="A511:H511"/>
    <mergeCell ref="I511:M511"/>
    <mergeCell ref="A512:H512"/>
    <mergeCell ref="I512:M512"/>
    <mergeCell ref="A508:H508"/>
    <mergeCell ref="I508:M508"/>
    <mergeCell ref="A505:D505"/>
    <mergeCell ref="E505:J505"/>
    <mergeCell ref="K505:M505"/>
    <mergeCell ref="A506:M506"/>
    <mergeCell ref="A507:H507"/>
    <mergeCell ref="I507:M507"/>
    <mergeCell ref="A529:C529"/>
    <mergeCell ref="D529:H529"/>
    <mergeCell ref="I529:J529"/>
    <mergeCell ref="K529:M529"/>
    <mergeCell ref="A530:C530"/>
    <mergeCell ref="D530:H530"/>
    <mergeCell ref="I530:J530"/>
    <mergeCell ref="K530:M530"/>
    <mergeCell ref="A527:C527"/>
    <mergeCell ref="D527:H527"/>
    <mergeCell ref="I527:J527"/>
    <mergeCell ref="K527:M527"/>
    <mergeCell ref="A528:C528"/>
    <mergeCell ref="D528:H528"/>
    <mergeCell ref="I528:J528"/>
    <mergeCell ref="K528:M528"/>
    <mergeCell ref="I542:J542"/>
    <mergeCell ref="K544:M544"/>
    <mergeCell ref="A525:C525"/>
    <mergeCell ref="D525:H525"/>
    <mergeCell ref="I525:J525"/>
    <mergeCell ref="K525:M525"/>
    <mergeCell ref="A526:C526"/>
    <mergeCell ref="D526:H526"/>
    <mergeCell ref="I526:J526"/>
    <mergeCell ref="K526:M526"/>
    <mergeCell ref="D544:E544"/>
    <mergeCell ref="F544:H544"/>
    <mergeCell ref="I544:J544"/>
    <mergeCell ref="K542:M542"/>
    <mergeCell ref="D543:E543"/>
    <mergeCell ref="A545:E545"/>
    <mergeCell ref="F545:G545"/>
    <mergeCell ref="I545:K545"/>
    <mergeCell ref="L545:M545"/>
    <mergeCell ref="F542:H542"/>
    <mergeCell ref="A532:M532"/>
    <mergeCell ref="A533:E533"/>
    <mergeCell ref="F533:M533"/>
    <mergeCell ref="A534:D539"/>
    <mergeCell ref="E534:M539"/>
    <mergeCell ref="A554:H554"/>
    <mergeCell ref="I554:M554"/>
    <mergeCell ref="A540:M540"/>
    <mergeCell ref="A541:C541"/>
    <mergeCell ref="D541:H541"/>
    <mergeCell ref="I541:M541"/>
    <mergeCell ref="F543:H543"/>
    <mergeCell ref="I543:J543"/>
    <mergeCell ref="K543:M543"/>
    <mergeCell ref="D542:E542"/>
    <mergeCell ref="A547:D547"/>
    <mergeCell ref="A546:D546"/>
    <mergeCell ref="E546:J546"/>
    <mergeCell ref="K546:M546"/>
    <mergeCell ref="A542:C544"/>
    <mergeCell ref="A555:H555"/>
    <mergeCell ref="I555:M555"/>
    <mergeCell ref="E547:J547"/>
    <mergeCell ref="K547:M547"/>
    <mergeCell ref="A548:D548"/>
    <mergeCell ref="E548:J548"/>
    <mergeCell ref="K548:M548"/>
    <mergeCell ref="A553:H553"/>
    <mergeCell ref="I553:M553"/>
    <mergeCell ref="A551:H551"/>
    <mergeCell ref="I551:M551"/>
    <mergeCell ref="A552:H552"/>
    <mergeCell ref="I552:M552"/>
    <mergeCell ref="A549:D549"/>
    <mergeCell ref="E549:J549"/>
    <mergeCell ref="K549:M549"/>
    <mergeCell ref="A550:M550"/>
    <mergeCell ref="I569:J569"/>
    <mergeCell ref="K569:M569"/>
    <mergeCell ref="A556:H556"/>
    <mergeCell ref="I556:M556"/>
    <mergeCell ref="A557:M557"/>
    <mergeCell ref="A566:M566"/>
    <mergeCell ref="A567:C567"/>
    <mergeCell ref="D567:H567"/>
    <mergeCell ref="I567:J567"/>
    <mergeCell ref="K567:M567"/>
    <mergeCell ref="K568:M568"/>
    <mergeCell ref="A570:C570"/>
    <mergeCell ref="D570:H570"/>
    <mergeCell ref="I570:J570"/>
    <mergeCell ref="A568:C568"/>
    <mergeCell ref="K570:M570"/>
    <mergeCell ref="D568:H568"/>
    <mergeCell ref="I568:J568"/>
    <mergeCell ref="A569:C569"/>
    <mergeCell ref="D569:H569"/>
    <mergeCell ref="A574:C574"/>
    <mergeCell ref="D574:H574"/>
    <mergeCell ref="I574:J574"/>
    <mergeCell ref="A573:C573"/>
    <mergeCell ref="D573:H573"/>
    <mergeCell ref="I573:J573"/>
    <mergeCell ref="I572:J572"/>
    <mergeCell ref="K574:M574"/>
    <mergeCell ref="A571:C571"/>
    <mergeCell ref="D571:H571"/>
    <mergeCell ref="I571:J571"/>
    <mergeCell ref="K571:M571"/>
    <mergeCell ref="A572:C572"/>
    <mergeCell ref="D572:H572"/>
    <mergeCell ref="K573:M573"/>
    <mergeCell ref="K572:M572"/>
    <mergeCell ref="K588:M588"/>
    <mergeCell ref="A590:D590"/>
    <mergeCell ref="E590:J590"/>
    <mergeCell ref="K590:M590"/>
    <mergeCell ref="A586:C588"/>
    <mergeCell ref="D588:E588"/>
    <mergeCell ref="F588:H588"/>
    <mergeCell ref="I588:J588"/>
    <mergeCell ref="K586:M586"/>
    <mergeCell ref="D587:E587"/>
    <mergeCell ref="F587:H587"/>
    <mergeCell ref="I587:J587"/>
    <mergeCell ref="K587:M587"/>
    <mergeCell ref="D586:E586"/>
    <mergeCell ref="F586:H586"/>
    <mergeCell ref="I586:J586"/>
    <mergeCell ref="A585:C585"/>
    <mergeCell ref="D585:H585"/>
    <mergeCell ref="I585:M585"/>
    <mergeCell ref="A576:M576"/>
    <mergeCell ref="A577:E577"/>
    <mergeCell ref="F577:M577"/>
    <mergeCell ref="A578:D583"/>
    <mergeCell ref="E578:M583"/>
    <mergeCell ref="A584:M584"/>
    <mergeCell ref="A597:H597"/>
    <mergeCell ref="I597:M597"/>
    <mergeCell ref="A598:H598"/>
    <mergeCell ref="I598:M598"/>
    <mergeCell ref="A599:H599"/>
    <mergeCell ref="I599:M599"/>
    <mergeCell ref="A600:H600"/>
    <mergeCell ref="I600:M600"/>
    <mergeCell ref="A593:D593"/>
    <mergeCell ref="E593:J593"/>
    <mergeCell ref="K593:M593"/>
    <mergeCell ref="A594:M594"/>
    <mergeCell ref="A595:H595"/>
    <mergeCell ref="I595:M595"/>
    <mergeCell ref="A596:H596"/>
    <mergeCell ref="I596:M596"/>
    <mergeCell ref="A591:D591"/>
    <mergeCell ref="E591:J591"/>
    <mergeCell ref="K591:M591"/>
    <mergeCell ref="A592:D592"/>
    <mergeCell ref="E592:J592"/>
    <mergeCell ref="K592:M592"/>
    <mergeCell ref="A614:C614"/>
    <mergeCell ref="D614:H614"/>
    <mergeCell ref="I614:J614"/>
    <mergeCell ref="K614:M614"/>
    <mergeCell ref="A615:C615"/>
    <mergeCell ref="D615:H615"/>
    <mergeCell ref="I615:J615"/>
    <mergeCell ref="K615:M615"/>
    <mergeCell ref="A612:C612"/>
    <mergeCell ref="D612:H612"/>
    <mergeCell ref="I612:J612"/>
    <mergeCell ref="K612:M612"/>
    <mergeCell ref="A613:C613"/>
    <mergeCell ref="D613:H613"/>
    <mergeCell ref="I613:J613"/>
    <mergeCell ref="K613:M613"/>
    <mergeCell ref="A601:M601"/>
    <mergeCell ref="A610:M610"/>
    <mergeCell ref="A611:C611"/>
    <mergeCell ref="D611:H611"/>
    <mergeCell ref="I611:J611"/>
    <mergeCell ref="K611:M611"/>
    <mergeCell ref="A618:C618"/>
    <mergeCell ref="D618:H618"/>
    <mergeCell ref="I618:J618"/>
    <mergeCell ref="K618:M618"/>
    <mergeCell ref="A620:M620"/>
    <mergeCell ref="A621:E621"/>
    <mergeCell ref="F621:M621"/>
    <mergeCell ref="I617:J617"/>
    <mergeCell ref="K617:M617"/>
    <mergeCell ref="A616:C616"/>
    <mergeCell ref="D616:H616"/>
    <mergeCell ref="I616:J616"/>
    <mergeCell ref="K616:M616"/>
    <mergeCell ref="A634:D634"/>
    <mergeCell ref="E634:J634"/>
    <mergeCell ref="K634:M634"/>
    <mergeCell ref="A630:C632"/>
    <mergeCell ref="D632:E632"/>
    <mergeCell ref="F632:H632"/>
    <mergeCell ref="I632:J632"/>
    <mergeCell ref="K630:M630"/>
    <mergeCell ref="D631:E631"/>
    <mergeCell ref="F631:H631"/>
    <mergeCell ref="A641:H641"/>
    <mergeCell ref="I641:M641"/>
    <mergeCell ref="A642:H642"/>
    <mergeCell ref="I642:M642"/>
    <mergeCell ref="A643:H643"/>
    <mergeCell ref="I643:M643"/>
    <mergeCell ref="A644:H644"/>
    <mergeCell ref="I644:M644"/>
    <mergeCell ref="A637:D637"/>
    <mergeCell ref="E637:J637"/>
    <mergeCell ref="K637:M637"/>
    <mergeCell ref="A638:M638"/>
    <mergeCell ref="A639:H639"/>
    <mergeCell ref="I639:M639"/>
    <mergeCell ref="A640:H640"/>
    <mergeCell ref="I640:M640"/>
    <mergeCell ref="A635:D635"/>
    <mergeCell ref="E635:J635"/>
    <mergeCell ref="K635:M635"/>
    <mergeCell ref="A636:D636"/>
    <mergeCell ref="E636:J636"/>
    <mergeCell ref="K636:M636"/>
    <mergeCell ref="A658:C658"/>
    <mergeCell ref="D658:H658"/>
    <mergeCell ref="I658:J658"/>
    <mergeCell ref="K658:M658"/>
    <mergeCell ref="A659:C659"/>
    <mergeCell ref="D659:H659"/>
    <mergeCell ref="I659:J659"/>
    <mergeCell ref="K659:M659"/>
    <mergeCell ref="A656:C656"/>
    <mergeCell ref="D656:H656"/>
    <mergeCell ref="I656:J656"/>
    <mergeCell ref="K656:M656"/>
    <mergeCell ref="A657:C657"/>
    <mergeCell ref="D657:H657"/>
    <mergeCell ref="I657:J657"/>
    <mergeCell ref="K657:M657"/>
    <mergeCell ref="A645:M645"/>
    <mergeCell ref="A654:M654"/>
    <mergeCell ref="A655:C655"/>
    <mergeCell ref="D655:H655"/>
    <mergeCell ref="I655:J655"/>
    <mergeCell ref="K655:M655"/>
    <mergeCell ref="K660:M660"/>
    <mergeCell ref="D674:E674"/>
    <mergeCell ref="F674:H674"/>
    <mergeCell ref="I674:J674"/>
    <mergeCell ref="A672:M672"/>
    <mergeCell ref="A673:C673"/>
    <mergeCell ref="D673:H673"/>
    <mergeCell ref="I673:M673"/>
    <mergeCell ref="K661:M661"/>
    <mergeCell ref="F675:H675"/>
    <mergeCell ref="A660:C660"/>
    <mergeCell ref="D660:H660"/>
    <mergeCell ref="I660:J660"/>
    <mergeCell ref="A680:D680"/>
    <mergeCell ref="E680:J680"/>
    <mergeCell ref="I661:J661"/>
    <mergeCell ref="K680:M680"/>
    <mergeCell ref="A678:D678"/>
    <mergeCell ref="E678:J678"/>
    <mergeCell ref="K678:M678"/>
    <mergeCell ref="A679:D679"/>
    <mergeCell ref="E679:J679"/>
    <mergeCell ref="K679:M679"/>
    <mergeCell ref="A689:M689"/>
    <mergeCell ref="A698:M698"/>
    <mergeCell ref="A685:H685"/>
    <mergeCell ref="I685:M685"/>
    <mergeCell ref="A686:H686"/>
    <mergeCell ref="I686:M686"/>
    <mergeCell ref="A687:H687"/>
    <mergeCell ref="I687:M687"/>
    <mergeCell ref="A688:H688"/>
    <mergeCell ref="I688:M688"/>
    <mergeCell ref="A699:C699"/>
    <mergeCell ref="D699:H699"/>
    <mergeCell ref="I699:J699"/>
    <mergeCell ref="K699:M699"/>
    <mergeCell ref="A700:C700"/>
    <mergeCell ref="D700:H700"/>
    <mergeCell ref="I700:J700"/>
    <mergeCell ref="K700:M700"/>
    <mergeCell ref="A684:H684"/>
    <mergeCell ref="I684:M684"/>
    <mergeCell ref="A681:D681"/>
    <mergeCell ref="E681:J681"/>
    <mergeCell ref="K681:M681"/>
    <mergeCell ref="A682:M682"/>
    <mergeCell ref="A683:H683"/>
    <mergeCell ref="I683:M683"/>
    <mergeCell ref="A705:C705"/>
    <mergeCell ref="D705:H705"/>
    <mergeCell ref="I705:J705"/>
    <mergeCell ref="K705:M705"/>
    <mergeCell ref="A706:C706"/>
    <mergeCell ref="D706:H706"/>
    <mergeCell ref="I706:J706"/>
    <mergeCell ref="K706:M706"/>
    <mergeCell ref="A704:C704"/>
    <mergeCell ref="D704:H704"/>
    <mergeCell ref="I704:J704"/>
    <mergeCell ref="K704:M704"/>
    <mergeCell ref="A703:C703"/>
    <mergeCell ref="D703:H703"/>
    <mergeCell ref="I703:J703"/>
    <mergeCell ref="K703:M703"/>
    <mergeCell ref="A702:C702"/>
    <mergeCell ref="D702:H702"/>
    <mergeCell ref="I702:J702"/>
    <mergeCell ref="K702:M702"/>
    <mergeCell ref="A701:C701"/>
    <mergeCell ref="D701:H701"/>
    <mergeCell ref="F721:G721"/>
    <mergeCell ref="I721:K721"/>
    <mergeCell ref="I718:J718"/>
    <mergeCell ref="K720:M720"/>
    <mergeCell ref="L721:M721"/>
    <mergeCell ref="I701:J701"/>
    <mergeCell ref="K701:M701"/>
    <mergeCell ref="A722:D722"/>
    <mergeCell ref="E722:J722"/>
    <mergeCell ref="K722:M722"/>
    <mergeCell ref="A718:C720"/>
    <mergeCell ref="D720:E720"/>
    <mergeCell ref="F720:H720"/>
    <mergeCell ref="I720:J720"/>
    <mergeCell ref="K718:M718"/>
    <mergeCell ref="D719:E719"/>
    <mergeCell ref="A721:E721"/>
    <mergeCell ref="A730:H730"/>
    <mergeCell ref="I730:M730"/>
    <mergeCell ref="F709:M709"/>
    <mergeCell ref="A710:D715"/>
    <mergeCell ref="E710:M715"/>
    <mergeCell ref="F719:H719"/>
    <mergeCell ref="I719:J719"/>
    <mergeCell ref="K719:M719"/>
    <mergeCell ref="D718:E718"/>
    <mergeCell ref="F718:H718"/>
    <mergeCell ref="A723:D723"/>
    <mergeCell ref="A731:H731"/>
    <mergeCell ref="I731:M731"/>
    <mergeCell ref="E723:J723"/>
    <mergeCell ref="K723:M723"/>
    <mergeCell ref="A724:D724"/>
    <mergeCell ref="E724:J724"/>
    <mergeCell ref="K724:M724"/>
    <mergeCell ref="A729:H729"/>
    <mergeCell ref="I729:M729"/>
    <mergeCell ref="A727:H727"/>
    <mergeCell ref="I727:M727"/>
    <mergeCell ref="A728:H728"/>
    <mergeCell ref="I728:M728"/>
    <mergeCell ref="A725:D725"/>
    <mergeCell ref="E725:J725"/>
    <mergeCell ref="K725:M725"/>
    <mergeCell ref="A726:M726"/>
    <mergeCell ref="I745:J745"/>
    <mergeCell ref="K745:M745"/>
    <mergeCell ref="A732:H732"/>
    <mergeCell ref="I732:M732"/>
    <mergeCell ref="A733:M733"/>
    <mergeCell ref="A742:M742"/>
    <mergeCell ref="A743:C743"/>
    <mergeCell ref="D743:H743"/>
    <mergeCell ref="I743:J743"/>
    <mergeCell ref="K743:M743"/>
    <mergeCell ref="K744:M744"/>
    <mergeCell ref="A746:C746"/>
    <mergeCell ref="D746:H746"/>
    <mergeCell ref="I746:J746"/>
    <mergeCell ref="A744:C744"/>
    <mergeCell ref="K746:M746"/>
    <mergeCell ref="D744:H744"/>
    <mergeCell ref="I744:J744"/>
    <mergeCell ref="A745:C745"/>
    <mergeCell ref="D745:H745"/>
    <mergeCell ref="A750:C750"/>
    <mergeCell ref="D750:H750"/>
    <mergeCell ref="I750:J750"/>
    <mergeCell ref="A749:C749"/>
    <mergeCell ref="D749:H749"/>
    <mergeCell ref="I749:J749"/>
    <mergeCell ref="I748:J748"/>
    <mergeCell ref="K750:M750"/>
    <mergeCell ref="A747:C747"/>
    <mergeCell ref="D747:H747"/>
    <mergeCell ref="I747:J747"/>
    <mergeCell ref="K747:M747"/>
    <mergeCell ref="A748:C748"/>
    <mergeCell ref="D748:H748"/>
    <mergeCell ref="K749:M749"/>
    <mergeCell ref="K748:M748"/>
    <mergeCell ref="K764:M764"/>
    <mergeCell ref="A766:D766"/>
    <mergeCell ref="E766:J766"/>
    <mergeCell ref="K766:M766"/>
    <mergeCell ref="A762:C764"/>
    <mergeCell ref="D764:E764"/>
    <mergeCell ref="F764:H764"/>
    <mergeCell ref="I764:J764"/>
    <mergeCell ref="K762:M762"/>
    <mergeCell ref="D763:E763"/>
    <mergeCell ref="F763:H763"/>
    <mergeCell ref="I763:J763"/>
    <mergeCell ref="K763:M763"/>
    <mergeCell ref="D762:E762"/>
    <mergeCell ref="F762:H762"/>
    <mergeCell ref="I762:J762"/>
    <mergeCell ref="A761:C761"/>
    <mergeCell ref="D761:H761"/>
    <mergeCell ref="I761:M761"/>
    <mergeCell ref="A752:M752"/>
    <mergeCell ref="A753:E753"/>
    <mergeCell ref="F753:M753"/>
    <mergeCell ref="A754:D759"/>
    <mergeCell ref="E754:M759"/>
    <mergeCell ref="A760:M760"/>
    <mergeCell ref="A773:H773"/>
    <mergeCell ref="I773:M773"/>
    <mergeCell ref="A774:H774"/>
    <mergeCell ref="I774:M774"/>
    <mergeCell ref="A775:H775"/>
    <mergeCell ref="I775:M775"/>
    <mergeCell ref="A776:H776"/>
    <mergeCell ref="I776:M776"/>
    <mergeCell ref="A769:D769"/>
    <mergeCell ref="E769:J769"/>
    <mergeCell ref="K769:M769"/>
    <mergeCell ref="A770:M770"/>
    <mergeCell ref="A771:H771"/>
    <mergeCell ref="I771:M771"/>
    <mergeCell ref="A772:H772"/>
    <mergeCell ref="I772:M772"/>
    <mergeCell ref="A791:C791"/>
    <mergeCell ref="D791:H791"/>
    <mergeCell ref="I791:J791"/>
    <mergeCell ref="K791:M791"/>
    <mergeCell ref="A767:D767"/>
    <mergeCell ref="E767:J767"/>
    <mergeCell ref="K767:M767"/>
    <mergeCell ref="A768:D768"/>
    <mergeCell ref="E768:J768"/>
    <mergeCell ref="K768:M768"/>
    <mergeCell ref="A789:C789"/>
    <mergeCell ref="D789:H789"/>
    <mergeCell ref="I789:J789"/>
    <mergeCell ref="K789:M789"/>
    <mergeCell ref="A790:C790"/>
    <mergeCell ref="D790:H790"/>
    <mergeCell ref="I790:J790"/>
    <mergeCell ref="K790:M790"/>
    <mergeCell ref="A787:C787"/>
    <mergeCell ref="D787:H787"/>
    <mergeCell ref="I787:J787"/>
    <mergeCell ref="K787:M787"/>
    <mergeCell ref="A788:C788"/>
    <mergeCell ref="D788:H788"/>
    <mergeCell ref="I788:J788"/>
    <mergeCell ref="K788:M788"/>
    <mergeCell ref="A794:C794"/>
    <mergeCell ref="D794:H794"/>
    <mergeCell ref="I794:J794"/>
    <mergeCell ref="K794:M794"/>
    <mergeCell ref="A796:M796"/>
    <mergeCell ref="A797:E797"/>
    <mergeCell ref="F797:M797"/>
    <mergeCell ref="A792:C792"/>
    <mergeCell ref="D792:H792"/>
    <mergeCell ref="I792:J792"/>
    <mergeCell ref="K792:M792"/>
    <mergeCell ref="A793:C793"/>
    <mergeCell ref="D793:H793"/>
    <mergeCell ref="I793:J793"/>
    <mergeCell ref="K793:M793"/>
    <mergeCell ref="A798:D803"/>
    <mergeCell ref="E798:M803"/>
    <mergeCell ref="K807:M807"/>
    <mergeCell ref="D806:E806"/>
    <mergeCell ref="F806:H806"/>
    <mergeCell ref="I806:J806"/>
    <mergeCell ref="A804:M804"/>
    <mergeCell ref="A805:C805"/>
    <mergeCell ref="D805:H805"/>
    <mergeCell ref="A810:D810"/>
    <mergeCell ref="E810:J810"/>
    <mergeCell ref="K810:M810"/>
    <mergeCell ref="A806:C808"/>
    <mergeCell ref="D808:E808"/>
    <mergeCell ref="F808:H808"/>
    <mergeCell ref="I808:J808"/>
    <mergeCell ref="K806:M806"/>
    <mergeCell ref="D807:E807"/>
    <mergeCell ref="F807:H807"/>
    <mergeCell ref="A817:H817"/>
    <mergeCell ref="I817:M817"/>
    <mergeCell ref="A818:H818"/>
    <mergeCell ref="I818:M818"/>
    <mergeCell ref="A819:H819"/>
    <mergeCell ref="I819:M819"/>
    <mergeCell ref="A820:H820"/>
    <mergeCell ref="I820:M820"/>
    <mergeCell ref="A813:D813"/>
    <mergeCell ref="E813:J813"/>
    <mergeCell ref="K813:M813"/>
    <mergeCell ref="A814:M814"/>
    <mergeCell ref="A815:H815"/>
    <mergeCell ref="I815:M815"/>
    <mergeCell ref="A816:H816"/>
    <mergeCell ref="I816:M816"/>
    <mergeCell ref="A811:D811"/>
    <mergeCell ref="E811:J811"/>
    <mergeCell ref="K811:M811"/>
    <mergeCell ref="A812:D812"/>
    <mergeCell ref="E812:J812"/>
    <mergeCell ref="K812:M812"/>
    <mergeCell ref="A834:C834"/>
    <mergeCell ref="D834:H834"/>
    <mergeCell ref="I834:J834"/>
    <mergeCell ref="K834:M834"/>
    <mergeCell ref="A835:C835"/>
    <mergeCell ref="D835:H835"/>
    <mergeCell ref="I835:J835"/>
    <mergeCell ref="K835:M835"/>
    <mergeCell ref="A832:C832"/>
    <mergeCell ref="D832:H832"/>
    <mergeCell ref="I832:J832"/>
    <mergeCell ref="K832:M832"/>
    <mergeCell ref="A833:C833"/>
    <mergeCell ref="D833:H833"/>
    <mergeCell ref="I833:J833"/>
    <mergeCell ref="K833:M833"/>
    <mergeCell ref="K838:M838"/>
    <mergeCell ref="D850:E850"/>
    <mergeCell ref="F850:H850"/>
    <mergeCell ref="I850:J850"/>
    <mergeCell ref="A848:M848"/>
    <mergeCell ref="A849:C849"/>
    <mergeCell ref="D849:H849"/>
    <mergeCell ref="I849:M849"/>
    <mergeCell ref="A841:E841"/>
    <mergeCell ref="F841:M841"/>
    <mergeCell ref="I836:J836"/>
    <mergeCell ref="K836:M836"/>
    <mergeCell ref="A837:C837"/>
    <mergeCell ref="D837:H837"/>
    <mergeCell ref="I837:J837"/>
    <mergeCell ref="K837:M837"/>
    <mergeCell ref="A838:C838"/>
    <mergeCell ref="D838:H838"/>
    <mergeCell ref="I838:J838"/>
    <mergeCell ref="A855:D855"/>
    <mergeCell ref="E855:J855"/>
    <mergeCell ref="K855:M855"/>
    <mergeCell ref="A856:D856"/>
    <mergeCell ref="E856:J856"/>
    <mergeCell ref="K856:M856"/>
    <mergeCell ref="A854:D854"/>
    <mergeCell ref="E854:J854"/>
    <mergeCell ref="K854:M854"/>
    <mergeCell ref="A850:C852"/>
    <mergeCell ref="D852:E852"/>
    <mergeCell ref="F852:H852"/>
    <mergeCell ref="I852:J852"/>
    <mergeCell ref="K850:M850"/>
    <mergeCell ref="D851:E851"/>
    <mergeCell ref="F851:H851"/>
    <mergeCell ref="A865:M865"/>
    <mergeCell ref="A874:M874"/>
    <mergeCell ref="A875:C875"/>
    <mergeCell ref="D875:H875"/>
    <mergeCell ref="I875:J875"/>
    <mergeCell ref="K875:M875"/>
    <mergeCell ref="A876:C876"/>
    <mergeCell ref="D876:H876"/>
    <mergeCell ref="I876:J876"/>
    <mergeCell ref="K876:M876"/>
    <mergeCell ref="A861:H861"/>
    <mergeCell ref="I861:M861"/>
    <mergeCell ref="A862:H862"/>
    <mergeCell ref="I862:M862"/>
    <mergeCell ref="A863:H863"/>
    <mergeCell ref="I863:M863"/>
    <mergeCell ref="A864:H864"/>
    <mergeCell ref="I864:M864"/>
    <mergeCell ref="A860:H860"/>
    <mergeCell ref="I860:M860"/>
    <mergeCell ref="A857:D857"/>
    <mergeCell ref="E857:J857"/>
    <mergeCell ref="K857:M857"/>
    <mergeCell ref="A858:M858"/>
    <mergeCell ref="A859:H859"/>
    <mergeCell ref="I859:M859"/>
    <mergeCell ref="A881:C881"/>
    <mergeCell ref="D881:H881"/>
    <mergeCell ref="I881:J881"/>
    <mergeCell ref="K881:M881"/>
    <mergeCell ref="A882:C882"/>
    <mergeCell ref="D882:H882"/>
    <mergeCell ref="I882:J882"/>
    <mergeCell ref="K882:M882"/>
    <mergeCell ref="A879:C879"/>
    <mergeCell ref="D879:H879"/>
    <mergeCell ref="I879:J879"/>
    <mergeCell ref="K879:M879"/>
    <mergeCell ref="A880:C880"/>
    <mergeCell ref="D880:H880"/>
    <mergeCell ref="I880:J880"/>
    <mergeCell ref="K880:M880"/>
    <mergeCell ref="A877:C877"/>
    <mergeCell ref="D877:H877"/>
    <mergeCell ref="I877:J877"/>
    <mergeCell ref="K877:M877"/>
    <mergeCell ref="A878:C878"/>
    <mergeCell ref="D878:H878"/>
    <mergeCell ref="I878:J878"/>
    <mergeCell ref="K878:M878"/>
    <mergeCell ref="A897:E897"/>
    <mergeCell ref="F897:G897"/>
    <mergeCell ref="I897:K897"/>
    <mergeCell ref="L897:M897"/>
    <mergeCell ref="K896:M896"/>
    <mergeCell ref="A898:D898"/>
    <mergeCell ref="E898:J898"/>
    <mergeCell ref="K898:M898"/>
    <mergeCell ref="A894:C896"/>
    <mergeCell ref="D896:E896"/>
    <mergeCell ref="F896:H896"/>
    <mergeCell ref="I896:J896"/>
    <mergeCell ref="K894:M894"/>
    <mergeCell ref="D895:E895"/>
    <mergeCell ref="F895:H895"/>
    <mergeCell ref="I895:J895"/>
    <mergeCell ref="K895:M895"/>
    <mergeCell ref="D894:E894"/>
    <mergeCell ref="F894:H894"/>
    <mergeCell ref="I894:J894"/>
    <mergeCell ref="A884:M884"/>
    <mergeCell ref="A885:E885"/>
    <mergeCell ref="F885:M885"/>
    <mergeCell ref="A886:D891"/>
    <mergeCell ref="E886:M891"/>
    <mergeCell ref="I907:M907"/>
    <mergeCell ref="A905:H905"/>
    <mergeCell ref="I905:M905"/>
    <mergeCell ref="A901:D901"/>
    <mergeCell ref="E901:J901"/>
    <mergeCell ref="A908:H908"/>
    <mergeCell ref="I908:M908"/>
    <mergeCell ref="A902:M902"/>
    <mergeCell ref="A903:H903"/>
    <mergeCell ref="I903:M903"/>
    <mergeCell ref="A904:H904"/>
    <mergeCell ref="I904:M904"/>
    <mergeCell ref="A906:H906"/>
    <mergeCell ref="I906:M906"/>
    <mergeCell ref="A907:H907"/>
    <mergeCell ref="A899:D899"/>
    <mergeCell ref="E899:J899"/>
    <mergeCell ref="K899:M899"/>
    <mergeCell ref="A900:D900"/>
    <mergeCell ref="E900:J900"/>
    <mergeCell ref="K900:M900"/>
    <mergeCell ref="K901:M901"/>
    <mergeCell ref="A921:C921"/>
    <mergeCell ref="D921:H921"/>
    <mergeCell ref="I921:J921"/>
    <mergeCell ref="K921:M921"/>
    <mergeCell ref="A922:C922"/>
    <mergeCell ref="D922:H922"/>
    <mergeCell ref="I922:J922"/>
    <mergeCell ref="K922:M922"/>
    <mergeCell ref="A909:M909"/>
    <mergeCell ref="A918:M918"/>
    <mergeCell ref="A919:C919"/>
    <mergeCell ref="D919:H919"/>
    <mergeCell ref="I919:J919"/>
    <mergeCell ref="K919:M919"/>
    <mergeCell ref="A920:C920"/>
    <mergeCell ref="D920:H920"/>
    <mergeCell ref="I920:J920"/>
    <mergeCell ref="K920:M920"/>
    <mergeCell ref="K926:M926"/>
    <mergeCell ref="A925:C925"/>
    <mergeCell ref="D925:H925"/>
    <mergeCell ref="I925:J925"/>
    <mergeCell ref="K925:M925"/>
    <mergeCell ref="A923:C923"/>
    <mergeCell ref="D923:H923"/>
    <mergeCell ref="I923:J923"/>
    <mergeCell ref="K923:M923"/>
    <mergeCell ref="F941:G941"/>
    <mergeCell ref="I941:K941"/>
    <mergeCell ref="L941:M941"/>
    <mergeCell ref="K940:M940"/>
    <mergeCell ref="I939:J939"/>
    <mergeCell ref="K939:M939"/>
    <mergeCell ref="D938:E938"/>
    <mergeCell ref="A924:C924"/>
    <mergeCell ref="D924:H924"/>
    <mergeCell ref="I924:J924"/>
    <mergeCell ref="K924:M924"/>
    <mergeCell ref="A926:C926"/>
    <mergeCell ref="D926:H926"/>
    <mergeCell ref="I926:J926"/>
    <mergeCell ref="A942:D942"/>
    <mergeCell ref="E942:J942"/>
    <mergeCell ref="K942:M942"/>
    <mergeCell ref="A938:C940"/>
    <mergeCell ref="D940:E940"/>
    <mergeCell ref="F940:H940"/>
    <mergeCell ref="I940:J940"/>
    <mergeCell ref="K938:M938"/>
    <mergeCell ref="D939:E939"/>
    <mergeCell ref="F939:H939"/>
    <mergeCell ref="F938:H938"/>
    <mergeCell ref="I938:J938"/>
    <mergeCell ref="A937:C937"/>
    <mergeCell ref="D937:H937"/>
    <mergeCell ref="I937:M937"/>
    <mergeCell ref="A928:M928"/>
    <mergeCell ref="A929:E929"/>
    <mergeCell ref="F929:M929"/>
    <mergeCell ref="A930:D935"/>
    <mergeCell ref="E930:M935"/>
    <mergeCell ref="A936:M936"/>
    <mergeCell ref="A949:H949"/>
    <mergeCell ref="I949:M949"/>
    <mergeCell ref="A950:H950"/>
    <mergeCell ref="I950:M950"/>
    <mergeCell ref="A951:H951"/>
    <mergeCell ref="I951:M951"/>
    <mergeCell ref="A943:D943"/>
    <mergeCell ref="E943:J943"/>
    <mergeCell ref="K943:M943"/>
    <mergeCell ref="A952:H952"/>
    <mergeCell ref="I952:M952"/>
    <mergeCell ref="A945:D945"/>
    <mergeCell ref="E945:J945"/>
    <mergeCell ref="K945:M945"/>
    <mergeCell ref="A946:M946"/>
    <mergeCell ref="A947:H947"/>
    <mergeCell ref="I947:M947"/>
    <mergeCell ref="A948:H948"/>
    <mergeCell ref="I948:M948"/>
    <mergeCell ref="A944:D944"/>
    <mergeCell ref="E944:J944"/>
    <mergeCell ref="K944:M944"/>
    <mergeCell ref="A966:C966"/>
    <mergeCell ref="D966:H966"/>
    <mergeCell ref="I966:J966"/>
    <mergeCell ref="K966:M966"/>
    <mergeCell ref="I965:J965"/>
    <mergeCell ref="K965:M965"/>
    <mergeCell ref="A953:M953"/>
    <mergeCell ref="A967:C967"/>
    <mergeCell ref="D967:H967"/>
    <mergeCell ref="I967:J967"/>
    <mergeCell ref="K967:M967"/>
    <mergeCell ref="A964:C964"/>
    <mergeCell ref="D964:H964"/>
    <mergeCell ref="I964:J964"/>
    <mergeCell ref="K964:M964"/>
    <mergeCell ref="A965:C965"/>
    <mergeCell ref="D965:H965"/>
    <mergeCell ref="A962:M962"/>
    <mergeCell ref="A963:C963"/>
    <mergeCell ref="D963:H963"/>
    <mergeCell ref="I963:J963"/>
    <mergeCell ref="K963:M963"/>
    <mergeCell ref="E974:M979"/>
    <mergeCell ref="A970:C970"/>
    <mergeCell ref="D970:H970"/>
    <mergeCell ref="I970:J970"/>
    <mergeCell ref="K970:M970"/>
    <mergeCell ref="A968:C968"/>
    <mergeCell ref="D968:H968"/>
    <mergeCell ref="I968:J968"/>
    <mergeCell ref="K968:M968"/>
    <mergeCell ref="K984:M984"/>
    <mergeCell ref="I983:J983"/>
    <mergeCell ref="A969:C969"/>
    <mergeCell ref="D969:H969"/>
    <mergeCell ref="I969:J969"/>
    <mergeCell ref="K969:M969"/>
    <mergeCell ref="A972:M972"/>
    <mergeCell ref="A973:E973"/>
    <mergeCell ref="F973:M973"/>
    <mergeCell ref="A974:D979"/>
    <mergeCell ref="A986:D986"/>
    <mergeCell ref="E986:J986"/>
    <mergeCell ref="K986:M986"/>
    <mergeCell ref="A982:C984"/>
    <mergeCell ref="D984:E984"/>
    <mergeCell ref="F984:H984"/>
    <mergeCell ref="I984:J984"/>
    <mergeCell ref="K982:M982"/>
    <mergeCell ref="D983:E983"/>
    <mergeCell ref="F983:H983"/>
    <mergeCell ref="A980:M980"/>
    <mergeCell ref="A981:C981"/>
    <mergeCell ref="D981:H981"/>
    <mergeCell ref="I981:M981"/>
    <mergeCell ref="K983:M983"/>
    <mergeCell ref="D982:E982"/>
    <mergeCell ref="F982:H982"/>
    <mergeCell ref="I982:J982"/>
    <mergeCell ref="A993:H993"/>
    <mergeCell ref="I993:M993"/>
    <mergeCell ref="A994:H994"/>
    <mergeCell ref="I994:M994"/>
    <mergeCell ref="A992:H992"/>
    <mergeCell ref="I992:M992"/>
    <mergeCell ref="A987:D987"/>
    <mergeCell ref="E987:J987"/>
    <mergeCell ref="A995:H995"/>
    <mergeCell ref="I995:M995"/>
    <mergeCell ref="A996:H996"/>
    <mergeCell ref="I996:M996"/>
    <mergeCell ref="A989:D989"/>
    <mergeCell ref="E989:J989"/>
    <mergeCell ref="K989:M989"/>
    <mergeCell ref="A990:M990"/>
    <mergeCell ref="A991:H991"/>
    <mergeCell ref="I991:M991"/>
    <mergeCell ref="K987:M987"/>
    <mergeCell ref="A988:D988"/>
    <mergeCell ref="E988:J988"/>
    <mergeCell ref="K988:M988"/>
    <mergeCell ref="I1011:J1011"/>
    <mergeCell ref="K1011:M1011"/>
    <mergeCell ref="A1010:C1010"/>
    <mergeCell ref="D1010:H1010"/>
    <mergeCell ref="I1010:J1010"/>
    <mergeCell ref="K1010:M1010"/>
    <mergeCell ref="K1009:M1009"/>
    <mergeCell ref="A1008:C1008"/>
    <mergeCell ref="D1008:H1008"/>
    <mergeCell ref="I1008:J1008"/>
    <mergeCell ref="K1008:M1008"/>
    <mergeCell ref="A1009:C1009"/>
    <mergeCell ref="D1009:H1009"/>
    <mergeCell ref="I1009:J1009"/>
    <mergeCell ref="A1014:C1014"/>
    <mergeCell ref="D1014:H1014"/>
    <mergeCell ref="I1014:J1014"/>
    <mergeCell ref="A1012:C1012"/>
    <mergeCell ref="D1012:H1012"/>
    <mergeCell ref="A1011:C1011"/>
    <mergeCell ref="D1011:H1011"/>
    <mergeCell ref="I1012:J1012"/>
    <mergeCell ref="A997:M997"/>
    <mergeCell ref="A1006:M1006"/>
    <mergeCell ref="A1007:C1007"/>
    <mergeCell ref="D1007:H1007"/>
    <mergeCell ref="I1007:J1007"/>
    <mergeCell ref="K1007:M1007"/>
    <mergeCell ref="K1012:M1012"/>
    <mergeCell ref="I1029:K1029"/>
    <mergeCell ref="L1029:M1029"/>
    <mergeCell ref="I1025:M1025"/>
    <mergeCell ref="K1014:M1014"/>
    <mergeCell ref="A1013:C1013"/>
    <mergeCell ref="D1013:H1013"/>
    <mergeCell ref="I1013:J1013"/>
    <mergeCell ref="K1013:M1013"/>
    <mergeCell ref="A1017:E1017"/>
    <mergeCell ref="F1017:M1017"/>
    <mergeCell ref="A1018:D1023"/>
    <mergeCell ref="E1018:M1023"/>
    <mergeCell ref="A1031:D1031"/>
    <mergeCell ref="E1031:J1031"/>
    <mergeCell ref="K1031:M1031"/>
    <mergeCell ref="A1026:C1028"/>
    <mergeCell ref="D1028:E1028"/>
    <mergeCell ref="F1028:H1028"/>
    <mergeCell ref="I1028:J1028"/>
    <mergeCell ref="A1032:D1032"/>
    <mergeCell ref="E1032:J1032"/>
    <mergeCell ref="K1032:M1032"/>
    <mergeCell ref="A1030:D1030"/>
    <mergeCell ref="E1030:J1030"/>
    <mergeCell ref="K1030:M1030"/>
    <mergeCell ref="K1026:M1026"/>
    <mergeCell ref="D1027:E1027"/>
    <mergeCell ref="F1027:H1027"/>
    <mergeCell ref="A1041:M1041"/>
    <mergeCell ref="A1050:M1050"/>
    <mergeCell ref="A1051:C1051"/>
    <mergeCell ref="D1051:H1051"/>
    <mergeCell ref="I1051:J1051"/>
    <mergeCell ref="K1051:M1051"/>
    <mergeCell ref="A1039:H1039"/>
    <mergeCell ref="I1039:M1039"/>
    <mergeCell ref="A1036:H1036"/>
    <mergeCell ref="I1036:M1036"/>
    <mergeCell ref="A1037:H1037"/>
    <mergeCell ref="I1037:M1037"/>
    <mergeCell ref="A1038:H1038"/>
    <mergeCell ref="I1038:M1038"/>
    <mergeCell ref="A1033:D1033"/>
    <mergeCell ref="E1033:J1033"/>
    <mergeCell ref="K1033:M1033"/>
    <mergeCell ref="A1034:M1034"/>
    <mergeCell ref="A1035:H1035"/>
    <mergeCell ref="I1035:M1035"/>
    <mergeCell ref="A1058:C1058"/>
    <mergeCell ref="D1058:H1058"/>
    <mergeCell ref="I1058:J1058"/>
    <mergeCell ref="K1058:M1058"/>
    <mergeCell ref="A1040:H1040"/>
    <mergeCell ref="I1040:M1040"/>
    <mergeCell ref="A1052:C1052"/>
    <mergeCell ref="D1052:H1052"/>
    <mergeCell ref="I1052:J1052"/>
    <mergeCell ref="K1052:M1052"/>
    <mergeCell ref="D1056:H1056"/>
    <mergeCell ref="I1056:J1056"/>
    <mergeCell ref="K1056:M1056"/>
    <mergeCell ref="K1053:M1053"/>
    <mergeCell ref="A1054:C1054"/>
    <mergeCell ref="D1054:H1054"/>
    <mergeCell ref="I1054:J1054"/>
    <mergeCell ref="A1053:C1053"/>
    <mergeCell ref="D1053:H1053"/>
    <mergeCell ref="A1057:C1057"/>
    <mergeCell ref="D1057:H1057"/>
    <mergeCell ref="I1057:J1057"/>
    <mergeCell ref="K1057:M1057"/>
    <mergeCell ref="K1054:M1054"/>
    <mergeCell ref="A1055:C1055"/>
    <mergeCell ref="D1055:H1055"/>
    <mergeCell ref="I1055:J1055"/>
    <mergeCell ref="K1055:M1055"/>
    <mergeCell ref="A1056:C1056"/>
    <mergeCell ref="I1073:K1073"/>
    <mergeCell ref="L1073:M1073"/>
    <mergeCell ref="D1070:E1070"/>
    <mergeCell ref="F1070:H1070"/>
    <mergeCell ref="I1070:J1070"/>
    <mergeCell ref="K1072:M1072"/>
    <mergeCell ref="D1072:E1072"/>
    <mergeCell ref="F1072:H1072"/>
    <mergeCell ref="D1071:E1071"/>
    <mergeCell ref="A1081:H1081"/>
    <mergeCell ref="I1081:M1081"/>
    <mergeCell ref="A1077:D1077"/>
    <mergeCell ref="F1071:H1071"/>
    <mergeCell ref="I1071:J1071"/>
    <mergeCell ref="K1071:M1071"/>
    <mergeCell ref="A1074:D1074"/>
    <mergeCell ref="A1073:E1073"/>
    <mergeCell ref="F1073:G1073"/>
    <mergeCell ref="E1074:J1074"/>
    <mergeCell ref="K1074:M1074"/>
    <mergeCell ref="A1070:C1072"/>
    <mergeCell ref="A1060:M1060"/>
    <mergeCell ref="A1061:E1061"/>
    <mergeCell ref="F1061:M1061"/>
    <mergeCell ref="A1062:D1067"/>
    <mergeCell ref="E1062:M1067"/>
    <mergeCell ref="I1072:J1072"/>
    <mergeCell ref="K1070:M1070"/>
    <mergeCell ref="E1077:J1077"/>
    <mergeCell ref="K1077:M1077"/>
    <mergeCell ref="A1075:D1075"/>
    <mergeCell ref="E1075:J1075"/>
    <mergeCell ref="K1075:M1075"/>
    <mergeCell ref="A1076:D1076"/>
    <mergeCell ref="E1076:J1076"/>
    <mergeCell ref="K1076:M1076"/>
    <mergeCell ref="A1098:C1098"/>
    <mergeCell ref="D1098:H1098"/>
    <mergeCell ref="I1098:J1098"/>
    <mergeCell ref="K1098:M1098"/>
    <mergeCell ref="A1085:M1085"/>
    <mergeCell ref="A1078:M1078"/>
    <mergeCell ref="A1079:H1079"/>
    <mergeCell ref="I1079:M1079"/>
    <mergeCell ref="A1080:H1080"/>
    <mergeCell ref="I1080:M1080"/>
    <mergeCell ref="A1082:H1082"/>
    <mergeCell ref="I1082:M1082"/>
    <mergeCell ref="A1084:H1084"/>
    <mergeCell ref="I1084:M1084"/>
    <mergeCell ref="D1096:H1096"/>
    <mergeCell ref="I1096:J1096"/>
    <mergeCell ref="K1096:M1096"/>
    <mergeCell ref="A1083:H1083"/>
    <mergeCell ref="I1083:M1083"/>
    <mergeCell ref="A1094:M1094"/>
    <mergeCell ref="A1095:C1095"/>
    <mergeCell ref="D1095:H1095"/>
    <mergeCell ref="I1095:J1095"/>
    <mergeCell ref="A1097:C1097"/>
    <mergeCell ref="D1097:H1097"/>
    <mergeCell ref="I1097:J1097"/>
    <mergeCell ref="K1097:M1097"/>
    <mergeCell ref="A1102:C1102"/>
    <mergeCell ref="D1102:H1102"/>
    <mergeCell ref="I1102:J1102"/>
    <mergeCell ref="K1102:M1102"/>
    <mergeCell ref="K1095:M1095"/>
    <mergeCell ref="A1096:C1096"/>
    <mergeCell ref="I1100:J1100"/>
    <mergeCell ref="K1100:M1100"/>
    <mergeCell ref="A1099:C1099"/>
    <mergeCell ref="D1099:H1099"/>
    <mergeCell ref="I1099:J1099"/>
    <mergeCell ref="K1099:M1099"/>
    <mergeCell ref="A1100:C1100"/>
    <mergeCell ref="D1100:H1100"/>
    <mergeCell ref="A1101:C1101"/>
    <mergeCell ref="D1101:H1101"/>
    <mergeCell ref="I1101:J1101"/>
    <mergeCell ref="K1101:M1101"/>
    <mergeCell ref="D1115:E1115"/>
    <mergeCell ref="D1114:E1114"/>
    <mergeCell ref="F1114:H1114"/>
    <mergeCell ref="I1114:J1114"/>
    <mergeCell ref="A1126:H1126"/>
    <mergeCell ref="I1126:M1126"/>
    <mergeCell ref="K1115:M1115"/>
    <mergeCell ref="A1125:H1125"/>
    <mergeCell ref="I1125:M1125"/>
    <mergeCell ref="K1116:M1116"/>
    <mergeCell ref="A1118:D1118"/>
    <mergeCell ref="E1118:J1118"/>
    <mergeCell ref="K1118:M1118"/>
    <mergeCell ref="A1114:C1116"/>
    <mergeCell ref="D1116:E1116"/>
    <mergeCell ref="F1116:H1116"/>
    <mergeCell ref="F1115:H1115"/>
    <mergeCell ref="I1115:J1115"/>
    <mergeCell ref="K1114:M1114"/>
    <mergeCell ref="I1116:J1116"/>
    <mergeCell ref="A1113:C1113"/>
    <mergeCell ref="D1113:H1113"/>
    <mergeCell ref="I1113:M1113"/>
    <mergeCell ref="A1104:M1104"/>
    <mergeCell ref="A1105:E1105"/>
    <mergeCell ref="F1105:M1105"/>
    <mergeCell ref="A1106:D1111"/>
    <mergeCell ref="E1106:M1111"/>
    <mergeCell ref="A1112:M1112"/>
    <mergeCell ref="D498:E498"/>
    <mergeCell ref="F498:H498"/>
    <mergeCell ref="I498:J498"/>
    <mergeCell ref="A496:M496"/>
    <mergeCell ref="A497:C497"/>
    <mergeCell ref="D497:H497"/>
    <mergeCell ref="I497:M497"/>
    <mergeCell ref="K1120:M1120"/>
    <mergeCell ref="A1129:M1129"/>
    <mergeCell ref="K500:M500"/>
    <mergeCell ref="I499:J499"/>
    <mergeCell ref="K499:M499"/>
    <mergeCell ref="A941:E941"/>
    <mergeCell ref="K1121:M1121"/>
    <mergeCell ref="A1122:M1122"/>
    <mergeCell ref="A1127:H1127"/>
    <mergeCell ref="I1127:M1127"/>
    <mergeCell ref="A1140:C1140"/>
    <mergeCell ref="D1140:H1140"/>
    <mergeCell ref="I1140:J1140"/>
    <mergeCell ref="K1140:M1140"/>
    <mergeCell ref="A1138:M1138"/>
    <mergeCell ref="E1119:J1119"/>
    <mergeCell ref="A1124:H1124"/>
    <mergeCell ref="I1124:M1124"/>
    <mergeCell ref="A1128:H1128"/>
    <mergeCell ref="I1128:M1128"/>
    <mergeCell ref="A1142:C1142"/>
    <mergeCell ref="D1142:H1142"/>
    <mergeCell ref="I1142:J1142"/>
    <mergeCell ref="K1142:M1142"/>
    <mergeCell ref="I1144:J1144"/>
    <mergeCell ref="K1144:M1144"/>
    <mergeCell ref="A1143:C1143"/>
    <mergeCell ref="D1143:H1143"/>
    <mergeCell ref="A1146:C1146"/>
    <mergeCell ref="D1146:H1146"/>
    <mergeCell ref="I1146:J1146"/>
    <mergeCell ref="K1146:M1146"/>
    <mergeCell ref="A1144:C1144"/>
    <mergeCell ref="D1144:H1144"/>
    <mergeCell ref="A1145:C1145"/>
    <mergeCell ref="D1145:H1145"/>
    <mergeCell ref="I1145:J1145"/>
    <mergeCell ref="K1145:M1145"/>
    <mergeCell ref="I1143:J1143"/>
    <mergeCell ref="K1143:M1143"/>
    <mergeCell ref="K310:M310"/>
    <mergeCell ref="T15:U15"/>
    <mergeCell ref="Q143:R143"/>
    <mergeCell ref="A140:C142"/>
    <mergeCell ref="D142:E142"/>
    <mergeCell ref="F142:H142"/>
    <mergeCell ref="I142:J142"/>
    <mergeCell ref="B61:C61"/>
    <mergeCell ref="B99:C99"/>
    <mergeCell ref="A305:C305"/>
    <mergeCell ref="A1119:D1119"/>
    <mergeCell ref="I501:K501"/>
    <mergeCell ref="K324:M324"/>
    <mergeCell ref="K323:M323"/>
    <mergeCell ref="D454:E454"/>
    <mergeCell ref="F454:H454"/>
    <mergeCell ref="I454:J454"/>
    <mergeCell ref="A488:M488"/>
    <mergeCell ref="K632:M632"/>
    <mergeCell ref="A490:D495"/>
    <mergeCell ref="E490:M495"/>
    <mergeCell ref="L501:M501"/>
    <mergeCell ref="A1123:H1123"/>
    <mergeCell ref="I1123:M1123"/>
    <mergeCell ref="A1121:D1121"/>
    <mergeCell ref="E1121:J1121"/>
    <mergeCell ref="A1120:D1120"/>
    <mergeCell ref="E1120:J1120"/>
    <mergeCell ref="K1119:M1119"/>
    <mergeCell ref="A1141:C1141"/>
    <mergeCell ref="D1141:H1141"/>
    <mergeCell ref="I1141:J1141"/>
    <mergeCell ref="K1141:M1141"/>
    <mergeCell ref="D675:E675"/>
    <mergeCell ref="A1139:C1139"/>
    <mergeCell ref="D1139:H1139"/>
    <mergeCell ref="I1139:J1139"/>
    <mergeCell ref="K1139:M1139"/>
    <mergeCell ref="T237:U237"/>
    <mergeCell ref="Q281:R281"/>
    <mergeCell ref="T281:U281"/>
    <mergeCell ref="E314:M319"/>
    <mergeCell ref="A237:E237"/>
    <mergeCell ref="F237:G237"/>
    <mergeCell ref="I237:K237"/>
    <mergeCell ref="L237:M237"/>
    <mergeCell ref="A281:E281"/>
    <mergeCell ref="K307:M307"/>
    <mergeCell ref="A180:M180"/>
    <mergeCell ref="I308:J308"/>
    <mergeCell ref="K308:M308"/>
    <mergeCell ref="A309:C309"/>
    <mergeCell ref="A276:M276"/>
    <mergeCell ref="Q237:R237"/>
    <mergeCell ref="A283:D283"/>
    <mergeCell ref="E283:J283"/>
    <mergeCell ref="K283:M283"/>
    <mergeCell ref="A284:D284"/>
    <mergeCell ref="A277:C277"/>
    <mergeCell ref="I281:K281"/>
    <mergeCell ref="L281:M281"/>
    <mergeCell ref="A308:C308"/>
    <mergeCell ref="D303:H303"/>
    <mergeCell ref="I303:J303"/>
    <mergeCell ref="K303:M303"/>
    <mergeCell ref="F281:G281"/>
    <mergeCell ref="K280:M280"/>
    <mergeCell ref="I279:J279"/>
    <mergeCell ref="K309:M309"/>
    <mergeCell ref="I309:J309"/>
    <mergeCell ref="D309:H309"/>
    <mergeCell ref="D308:H308"/>
    <mergeCell ref="D305:H305"/>
    <mergeCell ref="I305:J305"/>
    <mergeCell ref="K305:M305"/>
    <mergeCell ref="Q193:R193"/>
    <mergeCell ref="T193:U193"/>
    <mergeCell ref="A143:E143"/>
    <mergeCell ref="F143:G143"/>
    <mergeCell ref="T143:U143"/>
    <mergeCell ref="A188:M188"/>
    <mergeCell ref="A189:C189"/>
    <mergeCell ref="A181:E181"/>
    <mergeCell ref="D189:H189"/>
    <mergeCell ref="I189:M189"/>
    <mergeCell ref="Q457:R457"/>
    <mergeCell ref="Q413:R413"/>
    <mergeCell ref="L413:M413"/>
    <mergeCell ref="L457:M457"/>
    <mergeCell ref="I453:M453"/>
    <mergeCell ref="A444:M444"/>
    <mergeCell ref="A452:M452"/>
    <mergeCell ref="I455:J455"/>
    <mergeCell ref="A457:E457"/>
    <mergeCell ref="F457:G457"/>
    <mergeCell ref="A445:E445"/>
    <mergeCell ref="F445:M445"/>
    <mergeCell ref="I441:J441"/>
    <mergeCell ref="K441:M441"/>
    <mergeCell ref="Q369:R369"/>
    <mergeCell ref="A413:E413"/>
    <mergeCell ref="F413:G413"/>
    <mergeCell ref="I413:K413"/>
    <mergeCell ref="A409:C409"/>
    <mergeCell ref="D409:H409"/>
    <mergeCell ref="T325:U325"/>
    <mergeCell ref="T369:U369"/>
    <mergeCell ref="T413:U413"/>
    <mergeCell ref="A364:M364"/>
    <mergeCell ref="A357:E357"/>
    <mergeCell ref="A356:M356"/>
    <mergeCell ref="Q325:R325"/>
    <mergeCell ref="I325:K325"/>
    <mergeCell ref="L325:M325"/>
    <mergeCell ref="A402:D407"/>
    <mergeCell ref="T457:U457"/>
    <mergeCell ref="K676:M676"/>
    <mergeCell ref="I675:J675"/>
    <mergeCell ref="K675:M675"/>
    <mergeCell ref="A664:M664"/>
    <mergeCell ref="A674:C676"/>
    <mergeCell ref="D676:E676"/>
    <mergeCell ref="F676:H676"/>
    <mergeCell ref="I676:J676"/>
    <mergeCell ref="K674:M674"/>
    <mergeCell ref="I631:J631"/>
    <mergeCell ref="K631:M631"/>
    <mergeCell ref="I630:J630"/>
    <mergeCell ref="A628:M628"/>
    <mergeCell ref="A629:C629"/>
    <mergeCell ref="D629:H629"/>
    <mergeCell ref="I629:M629"/>
    <mergeCell ref="A485:C485"/>
    <mergeCell ref="D485:H485"/>
    <mergeCell ref="I485:J485"/>
    <mergeCell ref="K485:M485"/>
    <mergeCell ref="Q633:R633"/>
    <mergeCell ref="T633:U633"/>
    <mergeCell ref="Q501:R501"/>
    <mergeCell ref="T501:U501"/>
    <mergeCell ref="Q545:R545"/>
    <mergeCell ref="T545:U545"/>
    <mergeCell ref="I633:K633"/>
    <mergeCell ref="L633:M633"/>
    <mergeCell ref="K808:M808"/>
    <mergeCell ref="I807:J807"/>
    <mergeCell ref="F665:M665"/>
    <mergeCell ref="E666:M671"/>
    <mergeCell ref="I677:K677"/>
    <mergeCell ref="L677:M677"/>
    <mergeCell ref="A777:M777"/>
    <mergeCell ref="A786:M786"/>
    <mergeCell ref="D630:E630"/>
    <mergeCell ref="F630:H630"/>
    <mergeCell ref="A617:C617"/>
    <mergeCell ref="D617:H617"/>
    <mergeCell ref="Q589:R589"/>
    <mergeCell ref="T589:U589"/>
    <mergeCell ref="I589:K589"/>
    <mergeCell ref="L589:M589"/>
    <mergeCell ref="A622:D627"/>
    <mergeCell ref="E622:M627"/>
    <mergeCell ref="I831:J831"/>
    <mergeCell ref="K831:M831"/>
    <mergeCell ref="K851:M851"/>
    <mergeCell ref="A840:M840"/>
    <mergeCell ref="A501:E501"/>
    <mergeCell ref="F501:G501"/>
    <mergeCell ref="A633:E633"/>
    <mergeCell ref="F633:G633"/>
    <mergeCell ref="A589:E589"/>
    <mergeCell ref="F589:G589"/>
    <mergeCell ref="L809:M809"/>
    <mergeCell ref="I805:M805"/>
    <mergeCell ref="A853:E853"/>
    <mergeCell ref="F853:G853"/>
    <mergeCell ref="I853:K853"/>
    <mergeCell ref="L853:M853"/>
    <mergeCell ref="A821:M821"/>
    <mergeCell ref="A830:M830"/>
    <mergeCell ref="A831:C831"/>
    <mergeCell ref="D831:H831"/>
    <mergeCell ref="A765:E765"/>
    <mergeCell ref="F765:G765"/>
    <mergeCell ref="A842:D847"/>
    <mergeCell ref="E842:M847"/>
    <mergeCell ref="A836:C836"/>
    <mergeCell ref="D836:H836"/>
    <mergeCell ref="I765:K765"/>
    <mergeCell ref="A809:E809"/>
    <mergeCell ref="F809:G809"/>
    <mergeCell ref="I809:K809"/>
    <mergeCell ref="A709:E709"/>
    <mergeCell ref="K1028:M1028"/>
    <mergeCell ref="I1027:J1027"/>
    <mergeCell ref="K1027:M1027"/>
    <mergeCell ref="A1016:M1016"/>
    <mergeCell ref="D1026:E1026"/>
    <mergeCell ref="F1026:H1026"/>
    <mergeCell ref="I1026:J1026"/>
    <mergeCell ref="A1024:M1024"/>
    <mergeCell ref="L765:M765"/>
    <mergeCell ref="Q677:R677"/>
    <mergeCell ref="T677:U677"/>
    <mergeCell ref="Q853:R853"/>
    <mergeCell ref="T853:U853"/>
    <mergeCell ref="Q809:R809"/>
    <mergeCell ref="T809:U809"/>
    <mergeCell ref="Q721:R721"/>
    <mergeCell ref="T721:U721"/>
    <mergeCell ref="Q765:R765"/>
    <mergeCell ref="T765:U765"/>
    <mergeCell ref="I662:J662"/>
    <mergeCell ref="K662:M662"/>
    <mergeCell ref="A716:M716"/>
    <mergeCell ref="A717:C717"/>
    <mergeCell ref="D717:H717"/>
    <mergeCell ref="I717:M717"/>
    <mergeCell ref="A665:E665"/>
    <mergeCell ref="A666:D671"/>
    <mergeCell ref="Q985:R985"/>
    <mergeCell ref="T985:U985"/>
    <mergeCell ref="D893:H893"/>
    <mergeCell ref="I893:M893"/>
    <mergeCell ref="Q897:R897"/>
    <mergeCell ref="T897:U897"/>
    <mergeCell ref="Q941:R941"/>
    <mergeCell ref="T941:U941"/>
    <mergeCell ref="A985:E985"/>
    <mergeCell ref="F985:G985"/>
    <mergeCell ref="B1:M1"/>
    <mergeCell ref="K852:M852"/>
    <mergeCell ref="I851:J851"/>
    <mergeCell ref="A661:C661"/>
    <mergeCell ref="D661:H661"/>
    <mergeCell ref="A662:C662"/>
    <mergeCell ref="D662:H662"/>
    <mergeCell ref="K456:M456"/>
    <mergeCell ref="K455:M455"/>
    <mergeCell ref="A677:E677"/>
    <mergeCell ref="Q1117:R1117"/>
    <mergeCell ref="T1117:U1117"/>
    <mergeCell ref="A1117:E1117"/>
    <mergeCell ref="F1117:G1117"/>
    <mergeCell ref="I1117:K1117"/>
    <mergeCell ref="L1117:M1117"/>
    <mergeCell ref="Q1073:R1073"/>
    <mergeCell ref="T1073:U1073"/>
    <mergeCell ref="A1029:E1029"/>
    <mergeCell ref="F1029:G1029"/>
    <mergeCell ref="Q1029:R1029"/>
    <mergeCell ref="T1029:U1029"/>
    <mergeCell ref="A1068:M1068"/>
    <mergeCell ref="A1069:C1069"/>
    <mergeCell ref="D1069:H1069"/>
    <mergeCell ref="I1069:M1069"/>
    <mergeCell ref="I1053:J1053"/>
    <mergeCell ref="I457:K457"/>
    <mergeCell ref="A892:M892"/>
    <mergeCell ref="A893:C893"/>
    <mergeCell ref="F677:G677"/>
    <mergeCell ref="I985:K985"/>
    <mergeCell ref="L985:M985"/>
    <mergeCell ref="A1025:C1025"/>
    <mergeCell ref="D1025:H1025"/>
    <mergeCell ref="A708:M708"/>
    <mergeCell ref="D349:H349"/>
    <mergeCell ref="D453:H453"/>
    <mergeCell ref="A453:C453"/>
    <mergeCell ref="E446:M451"/>
    <mergeCell ref="A446:D451"/>
    <mergeCell ref="D365:H365"/>
    <mergeCell ref="A365:C365"/>
    <mergeCell ref="A400:M400"/>
    <mergeCell ref="A401:E401"/>
    <mergeCell ref="F401:M401"/>
    <mergeCell ref="A293:M293"/>
    <mergeCell ref="A302:M302"/>
    <mergeCell ref="A303:C303"/>
    <mergeCell ref="F325:G325"/>
    <mergeCell ref="A325:E325"/>
    <mergeCell ref="A350:C350"/>
    <mergeCell ref="D350:H350"/>
    <mergeCell ref="I350:J350"/>
    <mergeCell ref="K350:M350"/>
    <mergeCell ref="A349:C349"/>
    <mergeCell ref="I323:J323"/>
    <mergeCell ref="A314:D319"/>
    <mergeCell ref="A313:E313"/>
    <mergeCell ref="D310:H310"/>
    <mergeCell ref="A310:C310"/>
    <mergeCell ref="F313:M313"/>
    <mergeCell ref="I310:J310"/>
    <mergeCell ref="A312:M312"/>
    <mergeCell ref="A322:C324"/>
    <mergeCell ref="D324:E324"/>
    <mergeCell ref="F15:G15"/>
    <mergeCell ref="A15:E15"/>
    <mergeCell ref="Q15:R15"/>
    <mergeCell ref="L15:M15"/>
    <mergeCell ref="I15:K15"/>
    <mergeCell ref="K141:M141"/>
    <mergeCell ref="A131:E131"/>
    <mergeCell ref="F131:M131"/>
    <mergeCell ref="A132:D137"/>
    <mergeCell ref="E132:M137"/>
  </mergeCells>
  <printOptions/>
  <pageMargins left="0.5118110236220472" right="0.5905511811023623" top="0.6692913385826772" bottom="0.984251968503937" header="0.6299212598425197" footer="0.5118110236220472"/>
  <pageSetup horizontalDpi="600" verticalDpi="600" orientation="portrait" paperSize="9" scale="85" r:id="rId3"/>
  <headerFooter alignWithMargins="0">
    <oddHeader>&amp;LComune di: Pimentel&amp;CPiano degli obiettivi di Performance INDIVIDUALE annualità 2016
&amp;R
Area  Amministrativo-Contabile
</oddHeader>
    <oddFooter>&amp;L
&amp;C&amp;P</oddFooter>
  </headerFooter>
  <rowBreaks count="25" manualBreakCount="25">
    <brk id="46" max="255" man="1"/>
    <brk id="84" max="255" man="1"/>
    <brk id="128" max="255" man="1"/>
    <brk id="178" max="255" man="1"/>
    <brk id="222" max="255" man="1"/>
    <brk id="266" max="255" man="1"/>
    <brk id="310" max="255" man="1"/>
    <brk id="354" max="255" man="1"/>
    <brk id="398" max="255" man="1"/>
    <brk id="442" max="255" man="1"/>
    <brk id="486" max="255" man="1"/>
    <brk id="530" max="255" man="1"/>
    <brk id="574" max="255" man="1"/>
    <brk id="618" max="255" man="1"/>
    <brk id="662" max="255" man="1"/>
    <brk id="706" max="255" man="1"/>
    <brk id="750" max="255" man="1"/>
    <brk id="794" max="255" man="1"/>
    <brk id="838" max="255" man="1"/>
    <brk id="882" max="255" man="1"/>
    <brk id="926" max="255" man="1"/>
    <brk id="970" max="255" man="1"/>
    <brk id="1014" max="255" man="1"/>
    <brk id="1058" max="255" man="1"/>
    <brk id="110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7">
      <selection activeCell="B6" sqref="B6"/>
    </sheetView>
  </sheetViews>
  <sheetFormatPr defaultColWidth="9.140625" defaultRowHeight="12.75"/>
  <cols>
    <col min="1" max="1" width="3.421875" style="1" customWidth="1"/>
    <col min="2" max="2" width="29.140625" style="1" customWidth="1"/>
    <col min="3" max="3" width="41.7109375" style="1" customWidth="1"/>
    <col min="4" max="7" width="2.57421875" style="10" customWidth="1"/>
    <col min="8" max="11" width="6.00390625" style="1" customWidth="1"/>
    <col min="12" max="12" width="5.421875" style="1" customWidth="1"/>
    <col min="13" max="16" width="3.00390625" style="1" bestFit="1" customWidth="1"/>
    <col min="17" max="17" width="13.00390625" style="1" bestFit="1" customWidth="1"/>
    <col min="18" max="26" width="2.8515625" style="1" hidden="1" customWidth="1"/>
    <col min="27" max="27" width="0" style="1" hidden="1" customWidth="1"/>
    <col min="28" max="16384" width="9.140625" style="1" customWidth="1"/>
  </cols>
  <sheetData>
    <row r="1" spans="2:12" ht="12.75">
      <c r="B1" s="216" t="s">
        <v>103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2:26" ht="25.5" customHeight="1">
      <c r="B2" s="213" t="s">
        <v>69</v>
      </c>
      <c r="C2" s="213" t="s">
        <v>70</v>
      </c>
      <c r="D2" s="212" t="s">
        <v>94</v>
      </c>
      <c r="E2" s="212"/>
      <c r="F2" s="212"/>
      <c r="G2" s="212"/>
      <c r="H2" s="209" t="s">
        <v>87</v>
      </c>
      <c r="I2" s="210"/>
      <c r="J2" s="210"/>
      <c r="K2" s="211"/>
      <c r="L2" s="207" t="s">
        <v>77</v>
      </c>
      <c r="M2" s="214" t="s">
        <v>75</v>
      </c>
      <c r="N2" s="214"/>
      <c r="O2" s="214"/>
      <c r="P2" s="214"/>
      <c r="Q2" s="215" t="s">
        <v>76</v>
      </c>
      <c r="R2" s="206" t="s">
        <v>78</v>
      </c>
      <c r="S2" s="206" t="s">
        <v>79</v>
      </c>
      <c r="T2" s="206" t="s">
        <v>80</v>
      </c>
      <c r="U2" s="206" t="s">
        <v>81</v>
      </c>
      <c r="V2" s="206" t="s">
        <v>82</v>
      </c>
      <c r="W2" s="206" t="s">
        <v>83</v>
      </c>
      <c r="X2" s="206" t="s">
        <v>84</v>
      </c>
      <c r="Y2" s="206" t="s">
        <v>85</v>
      </c>
      <c r="Z2" s="206" t="s">
        <v>86</v>
      </c>
    </row>
    <row r="3" spans="2:26" ht="82.5" customHeight="1">
      <c r="B3" s="213"/>
      <c r="C3" s="213"/>
      <c r="D3" s="24" t="s">
        <v>71</v>
      </c>
      <c r="E3" s="24" t="s">
        <v>72</v>
      </c>
      <c r="F3" s="24" t="s">
        <v>73</v>
      </c>
      <c r="G3" s="24" t="s">
        <v>74</v>
      </c>
      <c r="H3" s="25" t="s">
        <v>88</v>
      </c>
      <c r="I3" s="26" t="s">
        <v>89</v>
      </c>
      <c r="J3" s="25" t="s">
        <v>90</v>
      </c>
      <c r="K3" s="26" t="s">
        <v>91</v>
      </c>
      <c r="L3" s="208"/>
      <c r="M3" s="214"/>
      <c r="N3" s="214"/>
      <c r="O3" s="214"/>
      <c r="P3" s="214"/>
      <c r="Q3" s="215"/>
      <c r="R3" s="206"/>
      <c r="S3" s="206"/>
      <c r="T3" s="206"/>
      <c r="U3" s="206"/>
      <c r="V3" s="206"/>
      <c r="W3" s="206"/>
      <c r="X3" s="206"/>
      <c r="Y3" s="206"/>
      <c r="Z3" s="206"/>
    </row>
    <row r="4" spans="1:26" ht="78.75">
      <c r="A4" s="13">
        <v>1</v>
      </c>
      <c r="B4" s="21" t="str">
        <f>'Scheda Servizio Sociale'!F3</f>
        <v>Gestione Sia ( Sostegno per l'Inclusione attiva)</v>
      </c>
      <c r="C4" s="27" t="str">
        <f>'Scheda Servizio Sociale'!E4</f>
        <v>Il sostegno per L'inclusione Attiva(SIA) è una misura di contrasto alla povertà che prevede l'erogazione di un sussidio economico alla famiglie in condizioni economiche disagiate, nelle quali siano presenti persone minori , figli disabili, o donna in gravidanza. Il sussidio è subordinato all'adesione di un progetto personalizzato di attivazione sociale e lavorativa</v>
      </c>
      <c r="D4" s="22"/>
      <c r="E4" s="22"/>
      <c r="F4" s="22"/>
      <c r="G4" s="22"/>
      <c r="H4" s="16" t="str">
        <f>'Scheda Servizio Sociale'!F13</f>
        <v>A</v>
      </c>
      <c r="I4" s="5" t="str">
        <f>'Scheda Servizio Sociale'!K13</f>
        <v>m</v>
      </c>
      <c r="J4" s="16" t="str">
        <f>'Scheda Servizio Sociale'!F14</f>
        <v>A</v>
      </c>
      <c r="K4" s="5" t="str">
        <f>'Scheda Servizio Sociale'!K14</f>
        <v>M</v>
      </c>
      <c r="L4" s="15" t="e">
        <f aca="true" t="shared" si="0" ref="L4:L29">(Q4/Q$30)*100</f>
        <v>#REF!</v>
      </c>
      <c r="M4" s="14">
        <f>IF(H4="A",5,(IF(H4="M",3,(IF(H4="B",1,0)))))</f>
        <v>5</v>
      </c>
      <c r="N4" s="14">
        <f>IF(I4="A",5,(IF(I4="M",3,IF(I4="b",1,0))))</f>
        <v>3</v>
      </c>
      <c r="O4" s="14">
        <f>IF(J4="A",5,(IF(J4="M",3,IF(J4="B",1,0))))</f>
        <v>5</v>
      </c>
      <c r="P4" s="14">
        <f>IF(K4="A",1,(IF(K4="M",3,IF(K4="B",5,0))))</f>
        <v>3</v>
      </c>
      <c r="Q4" s="18">
        <f>PRODUCT(M4:P4)</f>
        <v>225</v>
      </c>
      <c r="R4" s="23"/>
      <c r="S4" s="23"/>
      <c r="T4" s="23"/>
      <c r="U4" s="23"/>
      <c r="V4" s="23"/>
      <c r="W4" s="23"/>
      <c r="X4" s="23"/>
      <c r="Y4" s="23"/>
      <c r="Z4" s="23"/>
    </row>
    <row r="5" spans="1:26" ht="61.5" customHeight="1">
      <c r="A5" s="13">
        <v>2</v>
      </c>
      <c r="B5" s="11" t="e">
        <f>'Scheda Servizio Sociale'!#REF!</f>
        <v>#REF!</v>
      </c>
      <c r="C5" s="27" t="e">
        <f>'Scheda Servizio Sociale'!#REF!</f>
        <v>#REF!</v>
      </c>
      <c r="D5" s="22"/>
      <c r="E5" s="22"/>
      <c r="F5" s="22"/>
      <c r="G5" s="22"/>
      <c r="H5" s="16" t="e">
        <f>'Scheda Servizio Sociale'!#REF!</f>
        <v>#REF!</v>
      </c>
      <c r="I5" s="5" t="e">
        <f>'Scheda Servizio Sociale'!#REF!</f>
        <v>#REF!</v>
      </c>
      <c r="J5" s="16" t="e">
        <f>'Scheda Servizio Sociale'!#REF!</f>
        <v>#REF!</v>
      </c>
      <c r="K5" s="12" t="e">
        <f>'Scheda Servizio Sociale'!#REF!</f>
        <v>#REF!</v>
      </c>
      <c r="L5" s="15" t="e">
        <f t="shared" si="0"/>
        <v>#REF!</v>
      </c>
      <c r="M5" s="14" t="e">
        <f aca="true" t="shared" si="1" ref="M5:M29">IF(H5="A",5,(IF(H5="M",3,(IF(H5="B",1,0)))))</f>
        <v>#REF!</v>
      </c>
      <c r="N5" s="14" t="e">
        <f aca="true" t="shared" si="2" ref="N5:N29">IF(I5="A",5,(IF(I5="M",3,IF(I5="b",1,0))))</f>
        <v>#REF!</v>
      </c>
      <c r="O5" s="14" t="e">
        <f aca="true" t="shared" si="3" ref="O5:O29">IF(J5="A",5,(IF(J5="M",3,IF(J5="B",1,0))))</f>
        <v>#REF!</v>
      </c>
      <c r="P5" s="14" t="e">
        <f aca="true" t="shared" si="4" ref="P5:P29">IF(K5="A",1,(IF(K5="M",3,IF(K5="B",5,0))))</f>
        <v>#REF!</v>
      </c>
      <c r="Q5" s="18" t="e">
        <f aca="true" t="shared" si="5" ref="Q5:Q29">PRODUCT(M5:P5)</f>
        <v>#REF!</v>
      </c>
      <c r="R5" s="23"/>
      <c r="S5" s="23"/>
      <c r="T5" s="23"/>
      <c r="U5" s="23"/>
      <c r="V5" s="23"/>
      <c r="W5" s="23"/>
      <c r="X5" s="23"/>
      <c r="Y5" s="23"/>
      <c r="Z5" s="23"/>
    </row>
    <row r="6" spans="1:26" ht="61.5" customHeight="1">
      <c r="A6" s="13">
        <v>3</v>
      </c>
      <c r="B6" s="11" t="e">
        <f>'Scheda Servizio Sociale'!#REF!</f>
        <v>#REF!</v>
      </c>
      <c r="C6" s="27" t="e">
        <f>'Scheda Servizio Sociale'!#REF!</f>
        <v>#REF!</v>
      </c>
      <c r="D6" s="22"/>
      <c r="E6" s="22"/>
      <c r="F6" s="22"/>
      <c r="G6" s="22"/>
      <c r="H6" s="16" t="e">
        <f>'Scheda Servizio Sociale'!#REF!</f>
        <v>#REF!</v>
      </c>
      <c r="I6" s="5" t="e">
        <f>'Scheda Servizio Sociale'!#REF!</f>
        <v>#REF!</v>
      </c>
      <c r="J6" s="16" t="e">
        <f>'Scheda Servizio Sociale'!#REF!</f>
        <v>#REF!</v>
      </c>
      <c r="K6" s="12" t="e">
        <f>'Scheda Servizio Sociale'!#REF!</f>
        <v>#REF!</v>
      </c>
      <c r="L6" s="15" t="e">
        <f t="shared" si="0"/>
        <v>#REF!</v>
      </c>
      <c r="M6" s="14" t="e">
        <f t="shared" si="1"/>
        <v>#REF!</v>
      </c>
      <c r="N6" s="14" t="e">
        <f t="shared" si="2"/>
        <v>#REF!</v>
      </c>
      <c r="O6" s="14" t="e">
        <f t="shared" si="3"/>
        <v>#REF!</v>
      </c>
      <c r="P6" s="14" t="e">
        <f t="shared" si="4"/>
        <v>#REF!</v>
      </c>
      <c r="Q6" s="18" t="e">
        <f t="shared" si="5"/>
        <v>#REF!</v>
      </c>
      <c r="R6" s="23"/>
      <c r="S6" s="23"/>
      <c r="T6" s="23"/>
      <c r="U6" s="23"/>
      <c r="V6" s="23"/>
      <c r="W6" s="23"/>
      <c r="X6" s="23"/>
      <c r="Y6" s="23"/>
      <c r="Z6" s="23"/>
    </row>
    <row r="7" spans="1:26" ht="61.5" customHeight="1">
      <c r="A7" s="13">
        <v>4</v>
      </c>
      <c r="B7" s="11">
        <f>'Scheda Servizio Sociale'!F131</f>
        <v>0</v>
      </c>
      <c r="C7" s="27">
        <f>'Scheda Servizio Sociale'!E132</f>
        <v>0</v>
      </c>
      <c r="D7" s="22"/>
      <c r="E7" s="22"/>
      <c r="F7" s="22"/>
      <c r="G7" s="22"/>
      <c r="H7" s="16">
        <f>'Scheda Servizio Sociale'!F141</f>
        <v>0</v>
      </c>
      <c r="I7" s="5">
        <f>'Scheda Servizio Sociale'!K141</f>
        <v>0</v>
      </c>
      <c r="J7" s="16">
        <f>'Scheda Servizio Sociale'!F142</f>
        <v>0</v>
      </c>
      <c r="K7" s="12">
        <f>'Scheda Servizio Sociale'!K142</f>
        <v>0</v>
      </c>
      <c r="L7" s="15" t="e">
        <f t="shared" si="0"/>
        <v>#REF!</v>
      </c>
      <c r="M7" s="14">
        <f t="shared" si="1"/>
        <v>0</v>
      </c>
      <c r="N7" s="14">
        <f t="shared" si="2"/>
        <v>0</v>
      </c>
      <c r="O7" s="14">
        <f t="shared" si="3"/>
        <v>0</v>
      </c>
      <c r="P7" s="14">
        <f t="shared" si="4"/>
        <v>0</v>
      </c>
      <c r="Q7" s="18">
        <f t="shared" si="5"/>
        <v>0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ht="61.5" customHeight="1">
      <c r="A8" s="13">
        <v>5</v>
      </c>
      <c r="B8" s="11">
        <f>'Scheda Servizio Sociale'!F181</f>
        <v>0</v>
      </c>
      <c r="C8" s="27">
        <f>'Scheda Servizio Sociale'!E182</f>
        <v>0</v>
      </c>
      <c r="D8" s="22"/>
      <c r="E8" s="22"/>
      <c r="F8" s="22"/>
      <c r="G8" s="22"/>
      <c r="H8" s="16">
        <f>'Scheda Servizio Sociale'!F191</f>
        <v>0</v>
      </c>
      <c r="I8" s="5">
        <f>'Scheda Servizio Sociale'!K191</f>
        <v>0</v>
      </c>
      <c r="J8" s="16">
        <f>'Scheda Servizio Sociale'!F192</f>
        <v>0</v>
      </c>
      <c r="K8" s="12">
        <f>'Scheda Servizio Sociale'!K192</f>
        <v>0</v>
      </c>
      <c r="L8" s="15" t="e">
        <f t="shared" si="0"/>
        <v>#REF!</v>
      </c>
      <c r="M8" s="14">
        <f t="shared" si="1"/>
        <v>0</v>
      </c>
      <c r="N8" s="14">
        <f t="shared" si="2"/>
        <v>0</v>
      </c>
      <c r="O8" s="14">
        <f t="shared" si="3"/>
        <v>0</v>
      </c>
      <c r="P8" s="14">
        <f t="shared" si="4"/>
        <v>0</v>
      </c>
      <c r="Q8" s="18">
        <f t="shared" si="5"/>
        <v>0</v>
      </c>
      <c r="R8" s="23"/>
      <c r="S8" s="23"/>
      <c r="T8" s="23"/>
      <c r="U8" s="23"/>
      <c r="V8" s="23"/>
      <c r="W8" s="23"/>
      <c r="X8" s="23"/>
      <c r="Y8" s="23"/>
      <c r="Z8" s="23"/>
    </row>
    <row r="9" spans="1:26" ht="61.5" customHeight="1">
      <c r="A9" s="13">
        <v>6</v>
      </c>
      <c r="B9" s="11">
        <f>'Scheda Servizio Sociale'!F225</f>
        <v>0</v>
      </c>
      <c r="C9" s="27">
        <f>'Scheda Servizio Sociale'!E226</f>
        <v>0</v>
      </c>
      <c r="D9" s="22"/>
      <c r="E9" s="22"/>
      <c r="F9" s="22"/>
      <c r="G9" s="22"/>
      <c r="H9" s="16">
        <f>'Scheda Servizio Sociale'!F235</f>
        <v>0</v>
      </c>
      <c r="I9" s="5">
        <f>'Scheda Servizio Sociale'!K235</f>
        <v>0</v>
      </c>
      <c r="J9" s="16">
        <f>'Scheda Servizio Sociale'!F236</f>
        <v>0</v>
      </c>
      <c r="K9" s="12">
        <f>'Scheda Servizio Sociale'!K236</f>
        <v>0</v>
      </c>
      <c r="L9" s="15" t="e">
        <f t="shared" si="0"/>
        <v>#REF!</v>
      </c>
      <c r="M9" s="14">
        <f t="shared" si="1"/>
        <v>0</v>
      </c>
      <c r="N9" s="14">
        <f t="shared" si="2"/>
        <v>0</v>
      </c>
      <c r="O9" s="14">
        <f t="shared" si="3"/>
        <v>0</v>
      </c>
      <c r="P9" s="14">
        <f t="shared" si="4"/>
        <v>0</v>
      </c>
      <c r="Q9" s="18">
        <f t="shared" si="5"/>
        <v>0</v>
      </c>
      <c r="R9" s="23"/>
      <c r="S9" s="23"/>
      <c r="T9" s="23"/>
      <c r="U9" s="23"/>
      <c r="V9" s="23"/>
      <c r="W9" s="23"/>
      <c r="X9" s="23"/>
      <c r="Y9" s="23"/>
      <c r="Z9" s="23"/>
    </row>
    <row r="10" spans="1:26" ht="61.5" customHeight="1">
      <c r="A10" s="13">
        <v>7</v>
      </c>
      <c r="B10" s="11">
        <f>'Scheda Servizio Sociale'!F269</f>
        <v>0</v>
      </c>
      <c r="C10" s="27">
        <f>'Scheda Servizio Sociale'!E270</f>
        <v>0</v>
      </c>
      <c r="D10" s="22"/>
      <c r="E10" s="22"/>
      <c r="F10" s="22"/>
      <c r="G10" s="22"/>
      <c r="H10" s="16">
        <f>'Scheda Servizio Sociale'!F279</f>
        <v>0</v>
      </c>
      <c r="I10" s="5">
        <f>'Scheda Servizio Sociale'!K279</f>
        <v>0</v>
      </c>
      <c r="J10" s="16">
        <f>'Scheda Servizio Sociale'!F280</f>
        <v>0</v>
      </c>
      <c r="K10" s="12">
        <f>'Scheda Servizio Sociale'!K280</f>
        <v>0</v>
      </c>
      <c r="L10" s="15" t="e">
        <f t="shared" si="0"/>
        <v>#REF!</v>
      </c>
      <c r="M10" s="14">
        <f t="shared" si="1"/>
        <v>0</v>
      </c>
      <c r="N10" s="14">
        <f t="shared" si="2"/>
        <v>0</v>
      </c>
      <c r="O10" s="14">
        <f t="shared" si="3"/>
        <v>0</v>
      </c>
      <c r="P10" s="14">
        <f t="shared" si="4"/>
        <v>0</v>
      </c>
      <c r="Q10" s="18">
        <f t="shared" si="5"/>
        <v>0</v>
      </c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61.5" customHeight="1">
      <c r="A11" s="13">
        <v>8</v>
      </c>
      <c r="B11" s="11">
        <f>'Scheda Servizio Sociale'!F313</f>
        <v>0</v>
      </c>
      <c r="C11" s="27">
        <f>'Scheda Servizio Sociale'!E314</f>
        <v>0</v>
      </c>
      <c r="D11" s="22"/>
      <c r="E11" s="22"/>
      <c r="F11" s="22"/>
      <c r="G11" s="22"/>
      <c r="H11" s="16">
        <f>'Scheda Servizio Sociale'!F323</f>
        <v>0</v>
      </c>
      <c r="I11" s="5">
        <f>'Scheda Servizio Sociale'!K323</f>
        <v>0</v>
      </c>
      <c r="J11" s="16">
        <f>'Scheda Servizio Sociale'!F324</f>
        <v>0</v>
      </c>
      <c r="K11" s="12">
        <f>'Scheda Servizio Sociale'!K324</f>
        <v>0</v>
      </c>
      <c r="L11" s="15" t="e">
        <f t="shared" si="0"/>
        <v>#REF!</v>
      </c>
      <c r="M11" s="14">
        <f t="shared" si="1"/>
        <v>0</v>
      </c>
      <c r="N11" s="14">
        <f t="shared" si="2"/>
        <v>0</v>
      </c>
      <c r="O11" s="14">
        <f t="shared" si="3"/>
        <v>0</v>
      </c>
      <c r="P11" s="14">
        <f t="shared" si="4"/>
        <v>0</v>
      </c>
      <c r="Q11" s="18">
        <f t="shared" si="5"/>
        <v>0</v>
      </c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61.5" customHeight="1">
      <c r="A12" s="13">
        <v>9</v>
      </c>
      <c r="B12" s="11">
        <f>'Scheda Servizio Sociale'!F357</f>
        <v>0</v>
      </c>
      <c r="C12" s="27">
        <f>'Scheda Servizio Sociale'!E358</f>
        <v>0</v>
      </c>
      <c r="D12" s="22"/>
      <c r="E12" s="22"/>
      <c r="F12" s="22"/>
      <c r="G12" s="22"/>
      <c r="H12" s="16">
        <f>'Scheda Servizio Sociale'!F367</f>
        <v>0</v>
      </c>
      <c r="I12" s="5">
        <f>'Scheda Servizio Sociale'!K367</f>
        <v>0</v>
      </c>
      <c r="J12" s="16">
        <f>'Scheda Servizio Sociale'!F368</f>
        <v>0</v>
      </c>
      <c r="K12" s="12">
        <f>'Scheda Servizio Sociale'!K368</f>
        <v>0</v>
      </c>
      <c r="L12" s="15" t="e">
        <f t="shared" si="0"/>
        <v>#REF!</v>
      </c>
      <c r="M12" s="14">
        <f t="shared" si="1"/>
        <v>0</v>
      </c>
      <c r="N12" s="14">
        <f t="shared" si="2"/>
        <v>0</v>
      </c>
      <c r="O12" s="14">
        <f t="shared" si="3"/>
        <v>0</v>
      </c>
      <c r="P12" s="14">
        <f t="shared" si="4"/>
        <v>0</v>
      </c>
      <c r="Q12" s="18">
        <f t="shared" si="5"/>
        <v>0</v>
      </c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61.5" customHeight="1">
      <c r="A13" s="13">
        <v>10</v>
      </c>
      <c r="B13" s="11">
        <f>'Scheda Servizio Sociale'!F401</f>
        <v>0</v>
      </c>
      <c r="C13" s="27">
        <f>'Scheda Servizio Sociale'!E402</f>
        <v>0</v>
      </c>
      <c r="D13" s="22"/>
      <c r="E13" s="22"/>
      <c r="F13" s="22"/>
      <c r="G13" s="22"/>
      <c r="H13" s="16">
        <f>'Scheda Servizio Sociale'!F411</f>
        <v>0</v>
      </c>
      <c r="I13" s="5">
        <f>'Scheda Servizio Sociale'!K411</f>
        <v>0</v>
      </c>
      <c r="J13" s="16">
        <f>'Scheda Servizio Sociale'!F412</f>
        <v>0</v>
      </c>
      <c r="K13" s="12">
        <f>'Scheda Servizio Sociale'!K412</f>
        <v>0</v>
      </c>
      <c r="L13" s="15" t="e">
        <f t="shared" si="0"/>
        <v>#REF!</v>
      </c>
      <c r="M13" s="14">
        <f t="shared" si="1"/>
        <v>0</v>
      </c>
      <c r="N13" s="14">
        <f t="shared" si="2"/>
        <v>0</v>
      </c>
      <c r="O13" s="14">
        <f t="shared" si="3"/>
        <v>0</v>
      </c>
      <c r="P13" s="14">
        <f t="shared" si="4"/>
        <v>0</v>
      </c>
      <c r="Q13" s="18">
        <f t="shared" si="5"/>
        <v>0</v>
      </c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61.5" customHeight="1">
      <c r="A14" s="13">
        <v>11</v>
      </c>
      <c r="B14" s="11">
        <f>'Scheda Servizio Sociale'!F445</f>
        <v>0</v>
      </c>
      <c r="C14" s="27">
        <f>'Scheda Servizio Sociale'!E446</f>
        <v>0</v>
      </c>
      <c r="D14" s="22"/>
      <c r="E14" s="22"/>
      <c r="F14" s="22"/>
      <c r="G14" s="22"/>
      <c r="H14" s="16">
        <f>'Scheda Servizio Sociale'!F455</f>
        <v>0</v>
      </c>
      <c r="I14" s="5">
        <f>'Scheda Servizio Sociale'!K455</f>
        <v>0</v>
      </c>
      <c r="J14" s="16">
        <f>'Scheda Servizio Sociale'!F456</f>
        <v>0</v>
      </c>
      <c r="K14" s="12">
        <f>'Scheda Servizio Sociale'!K456</f>
        <v>0</v>
      </c>
      <c r="L14" s="15" t="e">
        <f t="shared" si="0"/>
        <v>#REF!</v>
      </c>
      <c r="M14" s="14">
        <f t="shared" si="1"/>
        <v>0</v>
      </c>
      <c r="N14" s="14">
        <f t="shared" si="2"/>
        <v>0</v>
      </c>
      <c r="O14" s="14">
        <f t="shared" si="3"/>
        <v>0</v>
      </c>
      <c r="P14" s="14">
        <f t="shared" si="4"/>
        <v>0</v>
      </c>
      <c r="Q14" s="18">
        <f t="shared" si="5"/>
        <v>0</v>
      </c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61.5" customHeight="1">
      <c r="A15" s="13">
        <v>12</v>
      </c>
      <c r="B15" s="11">
        <f>'Scheda Servizio Sociale'!F489</f>
        <v>0</v>
      </c>
      <c r="C15" s="27">
        <f>'Scheda Servizio Sociale'!E490</f>
        <v>0</v>
      </c>
      <c r="D15" s="22"/>
      <c r="E15" s="22"/>
      <c r="F15" s="22"/>
      <c r="G15" s="22"/>
      <c r="H15" s="16">
        <f>'Scheda Servizio Sociale'!F499</f>
        <v>0</v>
      </c>
      <c r="I15" s="5">
        <f>'Scheda Servizio Sociale'!K499</f>
        <v>0</v>
      </c>
      <c r="J15" s="16">
        <f>'Scheda Servizio Sociale'!F500</f>
        <v>0</v>
      </c>
      <c r="K15" s="12">
        <f>'Scheda Servizio Sociale'!K500</f>
        <v>0</v>
      </c>
      <c r="L15" s="15" t="e">
        <f t="shared" si="0"/>
        <v>#REF!</v>
      </c>
      <c r="M15" s="14">
        <f t="shared" si="1"/>
        <v>0</v>
      </c>
      <c r="N15" s="14">
        <f t="shared" si="2"/>
        <v>0</v>
      </c>
      <c r="O15" s="14">
        <f t="shared" si="3"/>
        <v>0</v>
      </c>
      <c r="P15" s="14">
        <f t="shared" si="4"/>
        <v>0</v>
      </c>
      <c r="Q15" s="18">
        <f t="shared" si="5"/>
        <v>0</v>
      </c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61.5" customHeight="1">
      <c r="A16" s="13">
        <v>13</v>
      </c>
      <c r="B16" s="11">
        <f>'Scheda Servizio Sociale'!F533</f>
        <v>0</v>
      </c>
      <c r="C16" s="27">
        <f>'Scheda Servizio Sociale'!E534</f>
        <v>0</v>
      </c>
      <c r="D16" s="22"/>
      <c r="E16" s="22"/>
      <c r="F16" s="22"/>
      <c r="G16" s="22"/>
      <c r="H16" s="16">
        <f>'Scheda Servizio Sociale'!F543</f>
        <v>0</v>
      </c>
      <c r="I16" s="5">
        <f>'Scheda Servizio Sociale'!K543</f>
        <v>0</v>
      </c>
      <c r="J16" s="16">
        <f>'Scheda Servizio Sociale'!F544</f>
        <v>0</v>
      </c>
      <c r="K16" s="12">
        <f>'Scheda Servizio Sociale'!K544</f>
        <v>0</v>
      </c>
      <c r="L16" s="15" t="e">
        <f t="shared" si="0"/>
        <v>#REF!</v>
      </c>
      <c r="M16" s="14">
        <f t="shared" si="1"/>
        <v>0</v>
      </c>
      <c r="N16" s="14">
        <f t="shared" si="2"/>
        <v>0</v>
      </c>
      <c r="O16" s="14">
        <f t="shared" si="3"/>
        <v>0</v>
      </c>
      <c r="P16" s="14">
        <f t="shared" si="4"/>
        <v>0</v>
      </c>
      <c r="Q16" s="18">
        <f t="shared" si="5"/>
        <v>0</v>
      </c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61.5" customHeight="1">
      <c r="A17" s="13">
        <v>14</v>
      </c>
      <c r="B17" s="11">
        <f>'Scheda Servizio Sociale'!F577</f>
        <v>0</v>
      </c>
      <c r="C17" s="27">
        <f>'Scheda Servizio Sociale'!E578</f>
        <v>0</v>
      </c>
      <c r="D17" s="22"/>
      <c r="E17" s="22"/>
      <c r="F17" s="22"/>
      <c r="G17" s="22"/>
      <c r="H17" s="16">
        <f>'Scheda Servizio Sociale'!F587</f>
        <v>0</v>
      </c>
      <c r="I17" s="5">
        <f>'Scheda Servizio Sociale'!K587</f>
        <v>0</v>
      </c>
      <c r="J17" s="16">
        <f>'Scheda Servizio Sociale'!F588</f>
        <v>0</v>
      </c>
      <c r="K17" s="12">
        <f>'Scheda Servizio Sociale'!K588</f>
        <v>0</v>
      </c>
      <c r="L17" s="15" t="e">
        <f t="shared" si="0"/>
        <v>#REF!</v>
      </c>
      <c r="M17" s="14">
        <f t="shared" si="1"/>
        <v>0</v>
      </c>
      <c r="N17" s="14">
        <f t="shared" si="2"/>
        <v>0</v>
      </c>
      <c r="O17" s="14">
        <f t="shared" si="3"/>
        <v>0</v>
      </c>
      <c r="P17" s="14">
        <f t="shared" si="4"/>
        <v>0</v>
      </c>
      <c r="Q17" s="18">
        <f t="shared" si="5"/>
        <v>0</v>
      </c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61.5" customHeight="1">
      <c r="A18" s="13">
        <v>15</v>
      </c>
      <c r="B18" s="11" t="e">
        <f>'Scheda Servizio Sociale'!#REF!</f>
        <v>#REF!</v>
      </c>
      <c r="C18" s="38" t="e">
        <f>'Scheda Servizio Sociale'!#REF!</f>
        <v>#REF!</v>
      </c>
      <c r="D18" s="22"/>
      <c r="E18" s="22"/>
      <c r="F18" s="22"/>
      <c r="G18" s="22"/>
      <c r="H18" s="16">
        <f>'Scheda Servizio Sociale'!F631</f>
        <v>0</v>
      </c>
      <c r="I18" s="5">
        <f>'Scheda Servizio Sociale'!F632</f>
        <v>0</v>
      </c>
      <c r="J18" s="16">
        <f>'Scheda Servizio Sociale'!K631</f>
        <v>0</v>
      </c>
      <c r="K18" s="12">
        <f>'Scheda Servizio Sociale'!K632</f>
        <v>0</v>
      </c>
      <c r="L18" s="15" t="e">
        <f aca="true" t="shared" si="6" ref="L18:L28">(Q18/Q$30)*100</f>
        <v>#REF!</v>
      </c>
      <c r="M18" s="14">
        <f aca="true" t="shared" si="7" ref="M18:M28">IF(H18="A",5,(IF(H18="M",3,(IF(H18="B",1,0)))))</f>
        <v>0</v>
      </c>
      <c r="N18" s="14">
        <f aca="true" t="shared" si="8" ref="N18:N28">IF(I18="A",5,(IF(I18="M",3,IF(I18="b",1,0))))</f>
        <v>0</v>
      </c>
      <c r="O18" s="14">
        <f aca="true" t="shared" si="9" ref="O18:O28">IF(J18="A",5,(IF(J18="M",3,IF(J18="B",1,0))))</f>
        <v>0</v>
      </c>
      <c r="P18" s="14">
        <f aca="true" t="shared" si="10" ref="P18:P28">IF(K18="A",1,(IF(K18="M",3,IF(K18="B",5,0))))</f>
        <v>0</v>
      </c>
      <c r="Q18" s="18">
        <f aca="true" t="shared" si="11" ref="Q18:Q28">PRODUCT(M18:P18)</f>
        <v>0</v>
      </c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61.5" customHeight="1">
      <c r="A19" s="13">
        <v>16</v>
      </c>
      <c r="B19" s="11" t="e">
        <f>'Scheda Servizio Sociale'!#REF!</f>
        <v>#REF!</v>
      </c>
      <c r="C19" s="27" t="e">
        <f>'Scheda Servizio Sociale'!#REF!</f>
        <v>#REF!</v>
      </c>
      <c r="D19" s="22"/>
      <c r="E19" s="22"/>
      <c r="F19" s="22"/>
      <c r="G19" s="22"/>
      <c r="H19" s="16">
        <f>'Scheda Servizio Sociale'!F675</f>
        <v>0</v>
      </c>
      <c r="I19" s="5">
        <f>'Scheda Servizio Sociale'!F676</f>
        <v>0</v>
      </c>
      <c r="J19" s="16">
        <f>'Scheda Servizio Sociale'!K675</f>
        <v>0</v>
      </c>
      <c r="K19" s="12">
        <f>'Scheda Servizio Sociale'!K676</f>
        <v>0</v>
      </c>
      <c r="L19" s="15" t="e">
        <f t="shared" si="6"/>
        <v>#REF!</v>
      </c>
      <c r="M19" s="14">
        <f t="shared" si="7"/>
        <v>0</v>
      </c>
      <c r="N19" s="14">
        <f t="shared" si="8"/>
        <v>0</v>
      </c>
      <c r="O19" s="14">
        <f t="shared" si="9"/>
        <v>0</v>
      </c>
      <c r="P19" s="14">
        <f t="shared" si="10"/>
        <v>0</v>
      </c>
      <c r="Q19" s="18">
        <f t="shared" si="11"/>
        <v>0</v>
      </c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61.5" customHeight="1">
      <c r="A20" s="13">
        <v>17</v>
      </c>
      <c r="B20" s="11">
        <f>'Scheda Servizio Sociale'!F144</f>
        <v>0</v>
      </c>
      <c r="C20" s="27">
        <f>'Scheda Servizio Sociale'!E145</f>
        <v>0</v>
      </c>
      <c r="D20" s="22"/>
      <c r="E20" s="22"/>
      <c r="F20" s="22"/>
      <c r="G20" s="22"/>
      <c r="H20" s="16">
        <f>'Scheda Servizio Sociale'!F719</f>
        <v>0</v>
      </c>
      <c r="I20" s="5">
        <f>'Scheda Servizio Sociale'!F720</f>
        <v>0</v>
      </c>
      <c r="J20" s="16">
        <f>'Scheda Servizio Sociale'!K719</f>
        <v>0</v>
      </c>
      <c r="K20" s="12">
        <f>'Scheda Servizio Sociale'!K720</f>
        <v>0</v>
      </c>
      <c r="L20" s="15" t="e">
        <f t="shared" si="6"/>
        <v>#REF!</v>
      </c>
      <c r="M20" s="14">
        <f t="shared" si="7"/>
        <v>0</v>
      </c>
      <c r="N20" s="14">
        <f t="shared" si="8"/>
        <v>0</v>
      </c>
      <c r="O20" s="14">
        <f t="shared" si="9"/>
        <v>0</v>
      </c>
      <c r="P20" s="14">
        <f t="shared" si="10"/>
        <v>0</v>
      </c>
      <c r="Q20" s="18">
        <f t="shared" si="11"/>
        <v>0</v>
      </c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61.5" customHeight="1">
      <c r="A21" s="13">
        <v>18</v>
      </c>
      <c r="B21" s="11">
        <f>'Scheda Servizio Sociale'!F194</f>
        <v>0</v>
      </c>
      <c r="C21" s="27">
        <f>'Scheda Servizio Sociale'!E195</f>
        <v>0</v>
      </c>
      <c r="D21" s="22"/>
      <c r="E21" s="22"/>
      <c r="F21" s="22"/>
      <c r="G21" s="22"/>
      <c r="H21" s="16">
        <f>'Scheda Servizio Sociale'!F763</f>
        <v>0</v>
      </c>
      <c r="I21" s="5">
        <f>'Scheda Servizio Sociale'!F764</f>
        <v>0</v>
      </c>
      <c r="J21" s="16">
        <f>'Scheda Servizio Sociale'!K763</f>
        <v>0</v>
      </c>
      <c r="K21" s="12">
        <f>'Scheda Servizio Sociale'!K764</f>
        <v>0</v>
      </c>
      <c r="L21" s="15" t="e">
        <f t="shared" si="6"/>
        <v>#REF!</v>
      </c>
      <c r="M21" s="14">
        <f t="shared" si="7"/>
        <v>0</v>
      </c>
      <c r="N21" s="14">
        <f t="shared" si="8"/>
        <v>0</v>
      </c>
      <c r="O21" s="14">
        <f t="shared" si="9"/>
        <v>0</v>
      </c>
      <c r="P21" s="14">
        <f t="shared" si="10"/>
        <v>0</v>
      </c>
      <c r="Q21" s="18">
        <f t="shared" si="11"/>
        <v>0</v>
      </c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61.5" customHeight="1">
      <c r="A22" s="13">
        <v>19</v>
      </c>
      <c r="B22" s="11">
        <f>'Scheda Servizio Sociale'!F238</f>
        <v>0</v>
      </c>
      <c r="C22" s="27">
        <f>'Scheda Servizio Sociale'!E239</f>
        <v>0</v>
      </c>
      <c r="D22" s="22"/>
      <c r="E22" s="22"/>
      <c r="F22" s="22"/>
      <c r="G22" s="22"/>
      <c r="H22" s="16">
        <f>'Scheda Servizio Sociale'!F807</f>
        <v>0</v>
      </c>
      <c r="I22" s="5">
        <f>'Scheda Servizio Sociale'!F808</f>
        <v>0</v>
      </c>
      <c r="J22" s="16">
        <f>'Scheda Servizio Sociale'!K807</f>
        <v>0</v>
      </c>
      <c r="K22" s="12">
        <f>'Scheda Servizio Sociale'!K808</f>
        <v>0</v>
      </c>
      <c r="L22" s="15" t="e">
        <f t="shared" si="6"/>
        <v>#REF!</v>
      </c>
      <c r="M22" s="14">
        <f t="shared" si="7"/>
        <v>0</v>
      </c>
      <c r="N22" s="14">
        <f t="shared" si="8"/>
        <v>0</v>
      </c>
      <c r="O22" s="14">
        <f t="shared" si="9"/>
        <v>0</v>
      </c>
      <c r="P22" s="14">
        <f t="shared" si="10"/>
        <v>0</v>
      </c>
      <c r="Q22" s="18">
        <f t="shared" si="11"/>
        <v>0</v>
      </c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61.5" customHeight="1">
      <c r="A23" s="13">
        <v>20</v>
      </c>
      <c r="B23" s="11">
        <f>'Scheda Servizio Sociale'!F282</f>
        <v>0</v>
      </c>
      <c r="C23" s="27">
        <f>'Scheda Servizio Sociale'!E283</f>
        <v>0</v>
      </c>
      <c r="D23" s="22"/>
      <c r="E23" s="22"/>
      <c r="F23" s="22"/>
      <c r="G23" s="22"/>
      <c r="H23" s="16">
        <f>'Scheda Servizio Sociale'!F851</f>
        <v>0</v>
      </c>
      <c r="I23" s="5">
        <f>'Scheda Servizio Sociale'!F852</f>
        <v>0</v>
      </c>
      <c r="J23" s="16">
        <f>'Scheda Servizio Sociale'!K851</f>
        <v>0</v>
      </c>
      <c r="K23" s="12">
        <f>'Scheda Servizio Sociale'!K852</f>
        <v>0</v>
      </c>
      <c r="L23" s="15" t="e">
        <f t="shared" si="6"/>
        <v>#REF!</v>
      </c>
      <c r="M23" s="14">
        <f t="shared" si="7"/>
        <v>0</v>
      </c>
      <c r="N23" s="14">
        <f t="shared" si="8"/>
        <v>0</v>
      </c>
      <c r="O23" s="14">
        <f t="shared" si="9"/>
        <v>0</v>
      </c>
      <c r="P23" s="14">
        <f t="shared" si="10"/>
        <v>0</v>
      </c>
      <c r="Q23" s="18">
        <f t="shared" si="11"/>
        <v>0</v>
      </c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61.5" customHeight="1">
      <c r="A24" s="13">
        <v>21</v>
      </c>
      <c r="B24" s="11">
        <f>'Scheda Servizio Sociale'!F326</f>
        <v>0</v>
      </c>
      <c r="C24" s="27">
        <f>'Scheda Servizio Sociale'!E327</f>
        <v>0</v>
      </c>
      <c r="D24" s="22"/>
      <c r="E24" s="22"/>
      <c r="F24" s="22"/>
      <c r="G24" s="22"/>
      <c r="H24" s="16">
        <f>'Scheda Servizio Sociale'!F895</f>
        <v>0</v>
      </c>
      <c r="I24" s="5">
        <f>'Scheda Servizio Sociale'!F896</f>
        <v>0</v>
      </c>
      <c r="J24" s="16">
        <f>'Scheda Servizio Sociale'!K895</f>
        <v>0</v>
      </c>
      <c r="K24" s="12">
        <f>'Scheda Servizio Sociale'!K896</f>
        <v>0</v>
      </c>
      <c r="L24" s="15" t="e">
        <f t="shared" si="6"/>
        <v>#REF!</v>
      </c>
      <c r="M24" s="14">
        <f t="shared" si="7"/>
        <v>0</v>
      </c>
      <c r="N24" s="14">
        <f t="shared" si="8"/>
        <v>0</v>
      </c>
      <c r="O24" s="14">
        <f t="shared" si="9"/>
        <v>0</v>
      </c>
      <c r="P24" s="14">
        <f t="shared" si="10"/>
        <v>0</v>
      </c>
      <c r="Q24" s="18">
        <f t="shared" si="11"/>
        <v>0</v>
      </c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61.5" customHeight="1">
      <c r="A25" s="13">
        <v>22</v>
      </c>
      <c r="B25" s="11">
        <f>'Scheda Servizio Sociale'!F368</f>
        <v>0</v>
      </c>
      <c r="C25" s="27">
        <f>'Scheda Servizio Sociale'!E369</f>
        <v>0</v>
      </c>
      <c r="D25" s="22"/>
      <c r="E25" s="22"/>
      <c r="F25" s="22"/>
      <c r="G25" s="22"/>
      <c r="H25" s="16">
        <f>'Scheda Servizio Sociale'!F939</f>
        <v>0</v>
      </c>
      <c r="I25" s="5">
        <f>'Scheda Servizio Sociale'!F940</f>
        <v>0</v>
      </c>
      <c r="J25" s="16">
        <f>'Scheda Servizio Sociale'!K939</f>
        <v>0</v>
      </c>
      <c r="K25" s="12">
        <f>'Scheda Servizio Sociale'!K940</f>
        <v>0</v>
      </c>
      <c r="L25" s="15" t="e">
        <f>(Q25/Q$30)*100</f>
        <v>#REF!</v>
      </c>
      <c r="M25" s="14">
        <f>IF(H25="A",5,(IF(H25="M",3,(IF(H25="B",1,0)))))</f>
        <v>0</v>
      </c>
      <c r="N25" s="14">
        <f>IF(I25="A",5,(IF(I25="M",3,IF(I25="b",1,0))))</f>
        <v>0</v>
      </c>
      <c r="O25" s="14">
        <f>IF(J25="A",5,(IF(J25="M",3,IF(J25="B",1,0))))</f>
        <v>0</v>
      </c>
      <c r="P25" s="14">
        <f>IF(K25="A",1,(IF(K25="M",3,IF(K25="B",5,0))))</f>
        <v>0</v>
      </c>
      <c r="Q25" s="18">
        <f>PRODUCT(M25:P25)</f>
        <v>0</v>
      </c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61.5" customHeight="1">
      <c r="A26" s="13">
        <v>23</v>
      </c>
      <c r="B26" s="11">
        <f>'Scheda Servizio Sociale'!F619</f>
        <v>0</v>
      </c>
      <c r="C26" s="27">
        <f>'Scheda Servizio Sociale'!E620</f>
        <v>0</v>
      </c>
      <c r="D26" s="22"/>
      <c r="E26" s="22"/>
      <c r="F26" s="22"/>
      <c r="G26" s="22"/>
      <c r="H26" s="16">
        <f>'Scheda Servizio Sociale'!F983</f>
        <v>0</v>
      </c>
      <c r="I26" s="5">
        <f>'Scheda Servizio Sociale'!F984</f>
        <v>0</v>
      </c>
      <c r="J26" s="16">
        <f>'Scheda Servizio Sociale'!K983</f>
        <v>0</v>
      </c>
      <c r="K26" s="12">
        <f>'Scheda Servizio Sociale'!K984</f>
        <v>0</v>
      </c>
      <c r="L26" s="15" t="e">
        <f>(Q26/Q$30)*100</f>
        <v>#REF!</v>
      </c>
      <c r="M26" s="14">
        <f>IF(H26="A",5,(IF(H26="M",3,(IF(H26="B",1,0)))))</f>
        <v>0</v>
      </c>
      <c r="N26" s="14">
        <f>IF(I26="A",5,(IF(I26="M",3,IF(I26="b",1,0))))</f>
        <v>0</v>
      </c>
      <c r="O26" s="14">
        <f>IF(J26="A",5,(IF(J26="M",3,IF(J26="B",1,0))))</f>
        <v>0</v>
      </c>
      <c r="P26" s="14">
        <f>IF(K26="A",1,(IF(K26="M",3,IF(K26="B",5,0))))</f>
        <v>0</v>
      </c>
      <c r="Q26" s="18">
        <f>PRODUCT(M26:P26)</f>
        <v>0</v>
      </c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61.5" customHeight="1">
      <c r="A27" s="13">
        <v>24</v>
      </c>
      <c r="B27" s="11">
        <f>'Scheda Servizio Sociale'!F370</f>
        <v>0</v>
      </c>
      <c r="C27" s="27">
        <f>'Scheda Servizio Sociale'!E371</f>
        <v>0</v>
      </c>
      <c r="D27" s="22"/>
      <c r="E27" s="22"/>
      <c r="F27" s="22"/>
      <c r="G27" s="22"/>
      <c r="H27" s="16">
        <f>'Scheda Servizio Sociale'!F1027</f>
        <v>0</v>
      </c>
      <c r="I27" s="5">
        <f>'Scheda Servizio Sociale'!F1028</f>
        <v>0</v>
      </c>
      <c r="J27" s="16">
        <f>'Scheda Servizio Sociale'!K1027</f>
        <v>0</v>
      </c>
      <c r="K27" s="12">
        <f>'Scheda Servizio Sociale'!K1028</f>
        <v>0</v>
      </c>
      <c r="L27" s="15" t="e">
        <f t="shared" si="6"/>
        <v>#REF!</v>
      </c>
      <c r="M27" s="14">
        <f t="shared" si="7"/>
        <v>0</v>
      </c>
      <c r="N27" s="14">
        <f t="shared" si="8"/>
        <v>0</v>
      </c>
      <c r="O27" s="14">
        <f t="shared" si="9"/>
        <v>0</v>
      </c>
      <c r="P27" s="14">
        <f t="shared" si="10"/>
        <v>0</v>
      </c>
      <c r="Q27" s="18">
        <f t="shared" si="11"/>
        <v>0</v>
      </c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61.5" customHeight="1">
      <c r="A28" s="13">
        <v>25</v>
      </c>
      <c r="B28" s="11">
        <f>'Scheda Servizio Sociale'!F621</f>
        <v>0</v>
      </c>
      <c r="C28" s="27">
        <f>'Scheda Servizio Sociale'!E622</f>
        <v>0</v>
      </c>
      <c r="D28" s="22"/>
      <c r="E28" s="22"/>
      <c r="F28" s="22"/>
      <c r="G28" s="22"/>
      <c r="H28" s="16">
        <f>'Scheda Servizio Sociale'!F1071</f>
        <v>0</v>
      </c>
      <c r="I28" s="5">
        <f>'Scheda Servizio Sociale'!F1072</f>
        <v>0</v>
      </c>
      <c r="J28" s="16">
        <f>'Scheda Servizio Sociale'!K1071</f>
        <v>0</v>
      </c>
      <c r="K28" s="12">
        <f>'Scheda Servizio Sociale'!K1072</f>
        <v>0</v>
      </c>
      <c r="L28" s="15" t="e">
        <f t="shared" si="6"/>
        <v>#REF!</v>
      </c>
      <c r="M28" s="14">
        <f t="shared" si="7"/>
        <v>0</v>
      </c>
      <c r="N28" s="14">
        <f t="shared" si="8"/>
        <v>0</v>
      </c>
      <c r="O28" s="14">
        <f t="shared" si="9"/>
        <v>0</v>
      </c>
      <c r="P28" s="14">
        <f t="shared" si="10"/>
        <v>0</v>
      </c>
      <c r="Q28" s="18">
        <f t="shared" si="11"/>
        <v>0</v>
      </c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61.5" customHeight="1">
      <c r="A29" s="13">
        <v>26</v>
      </c>
      <c r="B29" s="11">
        <f>'Scheda Servizio Sociale'!F621</f>
        <v>0</v>
      </c>
      <c r="C29" s="27">
        <f>'Scheda Servizio Sociale'!E622</f>
        <v>0</v>
      </c>
      <c r="D29" s="22"/>
      <c r="E29" s="22"/>
      <c r="F29" s="22"/>
      <c r="G29" s="22"/>
      <c r="H29" s="16">
        <f>'Scheda Servizio Sociale'!F1115</f>
        <v>0</v>
      </c>
      <c r="I29" s="5">
        <f>'Scheda Servizio Sociale'!F1116</f>
        <v>0</v>
      </c>
      <c r="J29" s="16">
        <f>'Scheda Servizio Sociale'!K1115</f>
        <v>0</v>
      </c>
      <c r="K29" s="12">
        <f>'Scheda Servizio Sociale'!K1116</f>
        <v>0</v>
      </c>
      <c r="L29" s="15" t="e">
        <f t="shared" si="0"/>
        <v>#REF!</v>
      </c>
      <c r="M29" s="14">
        <f t="shared" si="1"/>
        <v>0</v>
      </c>
      <c r="N29" s="14">
        <f t="shared" si="2"/>
        <v>0</v>
      </c>
      <c r="O29" s="14">
        <f t="shared" si="3"/>
        <v>0</v>
      </c>
      <c r="P29" s="14">
        <f t="shared" si="4"/>
        <v>0</v>
      </c>
      <c r="Q29" s="18">
        <f t="shared" si="5"/>
        <v>0</v>
      </c>
      <c r="R29" s="23"/>
      <c r="S29" s="23"/>
      <c r="T29" s="23"/>
      <c r="U29" s="23"/>
      <c r="V29" s="23"/>
      <c r="W29" s="23"/>
      <c r="X29" s="23"/>
      <c r="Y29" s="23"/>
      <c r="Z29" s="23"/>
    </row>
    <row r="30" spans="2:26" ht="15" customHeight="1">
      <c r="B30" s="203" t="s">
        <v>92</v>
      </c>
      <c r="C30" s="204"/>
      <c r="D30" s="204"/>
      <c r="E30" s="204"/>
      <c r="F30" s="204"/>
      <c r="G30" s="204"/>
      <c r="H30" s="204"/>
      <c r="I30" s="204"/>
      <c r="J30" s="204"/>
      <c r="K30" s="205"/>
      <c r="L30" s="17" t="e">
        <f aca="true" t="shared" si="12" ref="L30:Q30">SUM(L4:L29)</f>
        <v>#REF!</v>
      </c>
      <c r="M30" s="20" t="e">
        <f t="shared" si="12"/>
        <v>#REF!</v>
      </c>
      <c r="N30" s="20" t="e">
        <f t="shared" si="12"/>
        <v>#REF!</v>
      </c>
      <c r="O30" s="20" t="e">
        <f t="shared" si="12"/>
        <v>#REF!</v>
      </c>
      <c r="P30" s="20" t="e">
        <f t="shared" si="12"/>
        <v>#REF!</v>
      </c>
      <c r="Q30" s="19" t="e">
        <f t="shared" si="12"/>
        <v>#REF!</v>
      </c>
      <c r="R30" s="13">
        <f>COUNTA(R4:R29)</f>
        <v>0</v>
      </c>
      <c r="S30" s="13">
        <f aca="true" t="shared" si="13" ref="S30:Z30">COUNTA(S4:S29)</f>
        <v>0</v>
      </c>
      <c r="T30" s="13">
        <f t="shared" si="13"/>
        <v>0</v>
      </c>
      <c r="U30" s="13">
        <f t="shared" si="13"/>
        <v>0</v>
      </c>
      <c r="V30" s="13">
        <f t="shared" si="13"/>
        <v>0</v>
      </c>
      <c r="W30" s="13">
        <f t="shared" si="13"/>
        <v>0</v>
      </c>
      <c r="X30" s="13">
        <f t="shared" si="13"/>
        <v>0</v>
      </c>
      <c r="Y30" s="13">
        <f t="shared" si="13"/>
        <v>0</v>
      </c>
      <c r="Z30" s="13">
        <f t="shared" si="13"/>
        <v>0</v>
      </c>
    </row>
  </sheetData>
  <sheetProtection formatCells="0" formatColumns="0" formatRows="0"/>
  <mergeCells count="18">
    <mergeCell ref="R2:R3"/>
    <mergeCell ref="B1:L1"/>
    <mergeCell ref="Z2:Z3"/>
    <mergeCell ref="S2:S3"/>
    <mergeCell ref="T2:T3"/>
    <mergeCell ref="U2:U3"/>
    <mergeCell ref="V2:V3"/>
    <mergeCell ref="Y2:Y3"/>
    <mergeCell ref="B30:K30"/>
    <mergeCell ref="W2:W3"/>
    <mergeCell ref="X2:X3"/>
    <mergeCell ref="L2:L3"/>
    <mergeCell ref="H2:K2"/>
    <mergeCell ref="D2:G2"/>
    <mergeCell ref="C2:C3"/>
    <mergeCell ref="B2:B3"/>
    <mergeCell ref="M2:P3"/>
    <mergeCell ref="Q2:Q3"/>
  </mergeCells>
  <printOptions/>
  <pageMargins left="0.2" right="0.24" top="0.5511811023622047" bottom="0.7874015748031497" header="0.2755905511811024" footer="0.5118110236220472"/>
  <pageSetup horizontalDpi="600" verticalDpi="600" orientation="portrait" paperSize="9" scale="85" r:id="rId1"/>
  <headerFooter alignWithMargins="0">
    <oddHeader xml:space="preserve">&amp;LComune di: &amp;CPiano Dettagliato degli obiettivi annualità 2010
Approvato con delibera G.C. n°__ del __/__/__&amp;RServizio: </oddHeader>
    <oddFooter>&amp;LResponsabile: Sig.&amp;C&amp;P&amp;R&amp;D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1146"/>
  <sheetViews>
    <sheetView zoomScalePageLayoutView="0" workbookViewId="0" topLeftCell="A1">
      <selection activeCell="A20" sqref="A20:M20"/>
    </sheetView>
  </sheetViews>
  <sheetFormatPr defaultColWidth="9.140625" defaultRowHeight="12.75"/>
  <cols>
    <col min="1" max="9" width="7.7109375" style="6" customWidth="1"/>
    <col min="10" max="10" width="8.28125" style="6" customWidth="1"/>
    <col min="11" max="11" width="7.7109375" style="6" customWidth="1"/>
    <col min="12" max="12" width="8.28125" style="6" customWidth="1"/>
    <col min="13" max="13" width="7.421875" style="6" customWidth="1"/>
    <col min="14" max="14" width="0.2890625" style="6" hidden="1" customWidth="1"/>
    <col min="15" max="17" width="9.140625" style="6" hidden="1" customWidth="1"/>
    <col min="18" max="16384" width="9.140625" style="6" customWidth="1"/>
  </cols>
  <sheetData>
    <row r="1" spans="2:13" ht="15.75" thickBot="1">
      <c r="B1" s="113" t="s">
        <v>102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12.75" customHeight="1">
      <c r="A2" s="115" t="s">
        <v>132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7"/>
    </row>
    <row r="3" spans="1:13" ht="35.25" customHeight="1">
      <c r="A3" s="69" t="s">
        <v>0</v>
      </c>
      <c r="B3" s="70"/>
      <c r="C3" s="70"/>
      <c r="D3" s="70"/>
      <c r="E3" s="71"/>
      <c r="F3" s="121" t="s">
        <v>139</v>
      </c>
      <c r="G3" s="217"/>
      <c r="H3" s="217"/>
      <c r="I3" s="217"/>
      <c r="J3" s="217"/>
      <c r="K3" s="217"/>
      <c r="L3" s="217"/>
      <c r="M3" s="218"/>
    </row>
    <row r="4" spans="1:13" ht="12.75" customHeight="1">
      <c r="A4" s="69" t="s">
        <v>1</v>
      </c>
      <c r="B4" s="219"/>
      <c r="C4" s="219"/>
      <c r="D4" s="220"/>
      <c r="E4" s="103" t="s">
        <v>117</v>
      </c>
      <c r="F4" s="104"/>
      <c r="G4" s="104"/>
      <c r="H4" s="104"/>
      <c r="I4" s="104"/>
      <c r="J4" s="104"/>
      <c r="K4" s="104"/>
      <c r="L4" s="104"/>
      <c r="M4" s="105"/>
    </row>
    <row r="5" spans="1:13" ht="12.75">
      <c r="A5" s="221"/>
      <c r="B5" s="222"/>
      <c r="C5" s="222"/>
      <c r="D5" s="223"/>
      <c r="E5" s="106"/>
      <c r="F5" s="107"/>
      <c r="G5" s="107"/>
      <c r="H5" s="107"/>
      <c r="I5" s="107"/>
      <c r="J5" s="107"/>
      <c r="K5" s="107"/>
      <c r="L5" s="107"/>
      <c r="M5" s="108"/>
    </row>
    <row r="6" spans="1:13" ht="12.75">
      <c r="A6" s="221"/>
      <c r="B6" s="222"/>
      <c r="C6" s="222"/>
      <c r="D6" s="223"/>
      <c r="E6" s="106"/>
      <c r="F6" s="107"/>
      <c r="G6" s="107"/>
      <c r="H6" s="107"/>
      <c r="I6" s="107"/>
      <c r="J6" s="107"/>
      <c r="K6" s="107"/>
      <c r="L6" s="107"/>
      <c r="M6" s="108"/>
    </row>
    <row r="7" spans="1:13" ht="12.75">
      <c r="A7" s="221"/>
      <c r="B7" s="222"/>
      <c r="C7" s="222"/>
      <c r="D7" s="223"/>
      <c r="E7" s="106"/>
      <c r="F7" s="107"/>
      <c r="G7" s="107"/>
      <c r="H7" s="107"/>
      <c r="I7" s="107"/>
      <c r="J7" s="107"/>
      <c r="K7" s="107"/>
      <c r="L7" s="107"/>
      <c r="M7" s="108"/>
    </row>
    <row r="8" spans="1:13" ht="12.75">
      <c r="A8" s="221"/>
      <c r="B8" s="222"/>
      <c r="C8" s="222"/>
      <c r="D8" s="223"/>
      <c r="E8" s="106"/>
      <c r="F8" s="107"/>
      <c r="G8" s="107"/>
      <c r="H8" s="107"/>
      <c r="I8" s="107"/>
      <c r="J8" s="107"/>
      <c r="K8" s="107"/>
      <c r="L8" s="107"/>
      <c r="M8" s="108"/>
    </row>
    <row r="9" spans="1:13" ht="68.25" customHeight="1">
      <c r="A9" s="224"/>
      <c r="B9" s="225"/>
      <c r="C9" s="225"/>
      <c r="D9" s="226"/>
      <c r="E9" s="109"/>
      <c r="F9" s="110"/>
      <c r="G9" s="110"/>
      <c r="H9" s="110"/>
      <c r="I9" s="110"/>
      <c r="J9" s="110"/>
      <c r="K9" s="110"/>
      <c r="L9" s="110"/>
      <c r="M9" s="111"/>
    </row>
    <row r="10" spans="1:13" ht="15.75" customHeight="1">
      <c r="A10" s="228" t="s">
        <v>2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30"/>
    </row>
    <row r="11" spans="1:13" ht="21" customHeight="1">
      <c r="A11" s="102" t="s">
        <v>3</v>
      </c>
      <c r="B11" s="100"/>
      <c r="C11" s="101"/>
      <c r="D11" s="99" t="s">
        <v>4</v>
      </c>
      <c r="E11" s="100"/>
      <c r="F11" s="100"/>
      <c r="G11" s="100"/>
      <c r="H11" s="101"/>
      <c r="I11" s="99" t="s">
        <v>5</v>
      </c>
      <c r="J11" s="100"/>
      <c r="K11" s="100"/>
      <c r="L11" s="100"/>
      <c r="M11" s="112"/>
    </row>
    <row r="12" spans="1:13" ht="12.75" customHeight="1">
      <c r="A12" s="231" t="s">
        <v>6</v>
      </c>
      <c r="B12" s="232"/>
      <c r="C12" s="232"/>
      <c r="D12" s="227" t="s">
        <v>7</v>
      </c>
      <c r="E12" s="227"/>
      <c r="F12" s="119" t="s">
        <v>8</v>
      </c>
      <c r="G12" s="79"/>
      <c r="H12" s="80"/>
      <c r="I12" s="227" t="s">
        <v>7</v>
      </c>
      <c r="J12" s="227"/>
      <c r="K12" s="119" t="s">
        <v>8</v>
      </c>
      <c r="L12" s="79"/>
      <c r="M12" s="134"/>
    </row>
    <row r="13" spans="1:13" ht="16.5" customHeight="1">
      <c r="A13" s="231"/>
      <c r="B13" s="232"/>
      <c r="C13" s="232"/>
      <c r="D13" s="233" t="s">
        <v>9</v>
      </c>
      <c r="E13" s="233"/>
      <c r="F13" s="64" t="s">
        <v>114</v>
      </c>
      <c r="G13" s="65"/>
      <c r="H13" s="133"/>
      <c r="I13" s="233"/>
      <c r="J13" s="233"/>
      <c r="K13" s="64" t="s">
        <v>115</v>
      </c>
      <c r="L13" s="65"/>
      <c r="M13" s="66"/>
    </row>
    <row r="14" spans="1:13" ht="16.5" customHeight="1">
      <c r="A14" s="231"/>
      <c r="B14" s="232"/>
      <c r="C14" s="232"/>
      <c r="D14" s="233" t="s">
        <v>12</v>
      </c>
      <c r="E14" s="233"/>
      <c r="F14" s="64" t="s">
        <v>114</v>
      </c>
      <c r="G14" s="65"/>
      <c r="H14" s="133"/>
      <c r="I14" s="233" t="s">
        <v>13</v>
      </c>
      <c r="J14" s="233"/>
      <c r="K14" s="64" t="s">
        <v>115</v>
      </c>
      <c r="L14" s="65"/>
      <c r="M14" s="66"/>
    </row>
    <row r="15" spans="1:36" s="31" customFormat="1" ht="29.25" customHeight="1">
      <c r="A15" s="58" t="s">
        <v>95</v>
      </c>
      <c r="B15" s="60"/>
      <c r="C15" s="60"/>
      <c r="D15" s="60"/>
      <c r="E15" s="59"/>
      <c r="F15" s="58" t="s">
        <v>96</v>
      </c>
      <c r="G15" s="60"/>
      <c r="H15" s="32">
        <f>'[2]Obiettivi Area '!Q4</f>
        <v>225</v>
      </c>
      <c r="I15" s="58" t="s">
        <v>97</v>
      </c>
      <c r="J15" s="60"/>
      <c r="K15" s="59"/>
      <c r="L15" s="62">
        <f>'[2]Obiettivi Area '!L4</f>
        <v>33.78378378378378</v>
      </c>
      <c r="M15" s="63"/>
      <c r="N15" s="34"/>
      <c r="O15" s="34"/>
      <c r="P15" s="34"/>
      <c r="Q15" s="61"/>
      <c r="R15" s="61"/>
      <c r="S15" s="35"/>
      <c r="T15" s="61"/>
      <c r="U15" s="61"/>
      <c r="V15" s="35"/>
      <c r="W15" s="36"/>
      <c r="X15" s="33"/>
      <c r="Y15" s="28"/>
      <c r="Z15" s="28"/>
      <c r="AA15" s="28"/>
      <c r="AB15" s="28"/>
      <c r="AC15" s="28"/>
      <c r="AD15" s="29">
        <f>IF(K11="X",5,(IF(M11="X",3,(IF(O11="X",1,0)))))</f>
        <v>0</v>
      </c>
      <c r="AE15" s="29">
        <f>IF(K13="X",5,(IF(M13="X",3,(IF(O13="X",1,0)))))</f>
        <v>0</v>
      </c>
      <c r="AF15" s="29">
        <f>IF(Q12="X",5,(IF(S12="X",3,(IF(U12="X",1,0)))))</f>
        <v>0</v>
      </c>
      <c r="AG15" s="29">
        <f>IF(Q14="X",1,(IF(S14="X",3,(IF(U14="X",5,0)))))</f>
        <v>0</v>
      </c>
      <c r="AH15" s="30"/>
      <c r="AI15" s="30"/>
      <c r="AJ15" s="31">
        <f>PRODUCT(AD15:AG15)</f>
        <v>0</v>
      </c>
    </row>
    <row r="16" spans="1:13" ht="22.5" customHeight="1" hidden="1">
      <c r="A16" s="228" t="s">
        <v>14</v>
      </c>
      <c r="B16" s="229"/>
      <c r="C16" s="229"/>
      <c r="D16" s="229"/>
      <c r="E16" s="229" t="s">
        <v>15</v>
      </c>
      <c r="F16" s="229"/>
      <c r="G16" s="229"/>
      <c r="H16" s="229"/>
      <c r="I16" s="229"/>
      <c r="J16" s="229"/>
      <c r="K16" s="229" t="s">
        <v>16</v>
      </c>
      <c r="L16" s="229"/>
      <c r="M16" s="230"/>
    </row>
    <row r="17" spans="1:13" ht="12.75" customHeight="1" hidden="1">
      <c r="A17" s="234"/>
      <c r="B17" s="235"/>
      <c r="C17" s="235"/>
      <c r="D17" s="235"/>
      <c r="E17" s="235"/>
      <c r="F17" s="235"/>
      <c r="G17" s="235"/>
      <c r="H17" s="235"/>
      <c r="I17" s="235"/>
      <c r="J17" s="235"/>
      <c r="K17" s="236"/>
      <c r="L17" s="236"/>
      <c r="M17" s="237"/>
    </row>
    <row r="18" spans="1:13" ht="12.75" customHeight="1" hidden="1">
      <c r="A18" s="234"/>
      <c r="B18" s="235"/>
      <c r="C18" s="235"/>
      <c r="D18" s="235"/>
      <c r="E18" s="235"/>
      <c r="F18" s="235"/>
      <c r="G18" s="235"/>
      <c r="H18" s="235"/>
      <c r="I18" s="235"/>
      <c r="J18" s="235"/>
      <c r="K18" s="236"/>
      <c r="L18" s="236"/>
      <c r="M18" s="237"/>
    </row>
    <row r="19" spans="1:13" ht="12.75" customHeight="1" hidden="1">
      <c r="A19" s="234"/>
      <c r="B19" s="235"/>
      <c r="C19" s="235"/>
      <c r="D19" s="235"/>
      <c r="E19" s="235"/>
      <c r="F19" s="235"/>
      <c r="G19" s="235"/>
      <c r="H19" s="235"/>
      <c r="I19" s="235"/>
      <c r="J19" s="235"/>
      <c r="K19" s="236"/>
      <c r="L19" s="236"/>
      <c r="M19" s="237"/>
    </row>
    <row r="20" spans="1:13" ht="15.75">
      <c r="A20" s="228" t="s">
        <v>101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30"/>
    </row>
    <row r="21" spans="1:13" ht="15" customHeight="1">
      <c r="A21" s="102" t="s">
        <v>18</v>
      </c>
      <c r="B21" s="100"/>
      <c r="C21" s="100"/>
      <c r="D21" s="100"/>
      <c r="E21" s="100"/>
      <c r="F21" s="100"/>
      <c r="G21" s="100"/>
      <c r="H21" s="101"/>
      <c r="I21" s="99" t="s">
        <v>19</v>
      </c>
      <c r="J21" s="100"/>
      <c r="K21" s="100"/>
      <c r="L21" s="100"/>
      <c r="M21" s="112"/>
    </row>
    <row r="22" spans="1:13" ht="50.25" customHeight="1">
      <c r="A22" s="158" t="s">
        <v>133</v>
      </c>
      <c r="B22" s="122"/>
      <c r="C22" s="122"/>
      <c r="D22" s="122"/>
      <c r="E22" s="122"/>
      <c r="F22" s="122"/>
      <c r="G22" s="122"/>
      <c r="H22" s="159"/>
      <c r="I22" s="121" t="s">
        <v>118</v>
      </c>
      <c r="J22" s="122"/>
      <c r="K22" s="122"/>
      <c r="L22" s="122"/>
      <c r="M22" s="123"/>
    </row>
    <row r="23" spans="1:13" ht="29.25" customHeight="1">
      <c r="A23" s="238" t="s">
        <v>119</v>
      </c>
      <c r="B23" s="239"/>
      <c r="C23" s="239"/>
      <c r="D23" s="239"/>
      <c r="E23" s="239"/>
      <c r="F23" s="239"/>
      <c r="G23" s="239"/>
      <c r="H23" s="240"/>
      <c r="I23" s="241" t="s">
        <v>120</v>
      </c>
      <c r="J23" s="239"/>
      <c r="K23" s="239"/>
      <c r="L23" s="239"/>
      <c r="M23" s="242"/>
    </row>
    <row r="24" spans="1:13" ht="48.75" customHeight="1">
      <c r="A24" s="238" t="s">
        <v>134</v>
      </c>
      <c r="B24" s="239"/>
      <c r="C24" s="239"/>
      <c r="D24" s="239"/>
      <c r="E24" s="239"/>
      <c r="F24" s="239"/>
      <c r="G24" s="239"/>
      <c r="H24" s="240"/>
      <c r="I24" s="183">
        <v>41639</v>
      </c>
      <c r="J24" s="122"/>
      <c r="K24" s="122"/>
      <c r="L24" s="122"/>
      <c r="M24" s="123"/>
    </row>
    <row r="25" spans="1:13" ht="15.75" customHeight="1">
      <c r="A25" s="158"/>
      <c r="B25" s="122"/>
      <c r="C25" s="122"/>
      <c r="D25" s="122"/>
      <c r="E25" s="122"/>
      <c r="F25" s="122"/>
      <c r="G25" s="122"/>
      <c r="H25" s="159"/>
      <c r="I25" s="243"/>
      <c r="J25" s="122"/>
      <c r="K25" s="122"/>
      <c r="L25" s="122"/>
      <c r="M25" s="123"/>
    </row>
    <row r="26" spans="1:13" ht="15.75" customHeight="1">
      <c r="A26" s="158"/>
      <c r="B26" s="122"/>
      <c r="C26" s="122"/>
      <c r="D26" s="122"/>
      <c r="E26" s="122"/>
      <c r="F26" s="122"/>
      <c r="G26" s="122"/>
      <c r="H26" s="159"/>
      <c r="I26" s="121"/>
      <c r="J26" s="122"/>
      <c r="K26" s="122"/>
      <c r="L26" s="122"/>
      <c r="M26" s="123"/>
    </row>
    <row r="27" spans="1:13" ht="12.75">
      <c r="A27" s="158"/>
      <c r="B27" s="122"/>
      <c r="C27" s="122"/>
      <c r="D27" s="122"/>
      <c r="E27" s="122"/>
      <c r="F27" s="122"/>
      <c r="G27" s="122"/>
      <c r="H27" s="159"/>
      <c r="I27" s="121"/>
      <c r="J27" s="122"/>
      <c r="K27" s="122"/>
      <c r="L27" s="122"/>
      <c r="M27" s="123"/>
    </row>
    <row r="28" spans="1:13" ht="12.75">
      <c r="A28" s="158"/>
      <c r="B28" s="122"/>
      <c r="C28" s="122"/>
      <c r="D28" s="122"/>
      <c r="E28" s="122"/>
      <c r="F28" s="122"/>
      <c r="G28" s="122"/>
      <c r="H28" s="159"/>
      <c r="I28" s="121"/>
      <c r="J28" s="122"/>
      <c r="K28" s="122"/>
      <c r="L28" s="122"/>
      <c r="M28" s="123"/>
    </row>
    <row r="29" spans="1:13" ht="15.75" customHeight="1">
      <c r="A29" s="228" t="s">
        <v>20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30"/>
    </row>
    <row r="30" spans="1:13" ht="18">
      <c r="A30" s="2" t="s">
        <v>21</v>
      </c>
      <c r="B30" s="3" t="s">
        <v>22</v>
      </c>
      <c r="C30" s="3" t="s">
        <v>23</v>
      </c>
      <c r="D30" s="3" t="s">
        <v>24</v>
      </c>
      <c r="E30" s="3" t="s">
        <v>25</v>
      </c>
      <c r="F30" s="3" t="s">
        <v>26</v>
      </c>
      <c r="G30" s="3" t="s">
        <v>27</v>
      </c>
      <c r="H30" s="3" t="s">
        <v>28</v>
      </c>
      <c r="I30" s="3" t="s">
        <v>29</v>
      </c>
      <c r="J30" s="3" t="s">
        <v>30</v>
      </c>
      <c r="K30" s="3" t="s">
        <v>31</v>
      </c>
      <c r="L30" s="3" t="s">
        <v>32</v>
      </c>
      <c r="M30" s="4" t="s">
        <v>33</v>
      </c>
    </row>
    <row r="31" spans="1:13" ht="12.75">
      <c r="A31" s="9" t="s">
        <v>10</v>
      </c>
      <c r="B31" s="7"/>
      <c r="C31" s="7"/>
      <c r="D31" s="7" t="s">
        <v>106</v>
      </c>
      <c r="E31" s="7" t="s">
        <v>106</v>
      </c>
      <c r="F31" s="7"/>
      <c r="G31" s="7" t="s">
        <v>106</v>
      </c>
      <c r="H31" s="7"/>
      <c r="I31" s="7"/>
      <c r="J31" s="7"/>
      <c r="K31" s="7"/>
      <c r="L31" s="7" t="s">
        <v>106</v>
      </c>
      <c r="M31" s="8" t="s">
        <v>106</v>
      </c>
    </row>
    <row r="32" spans="1:13" ht="12.75">
      <c r="A32" s="9" t="s">
        <v>34</v>
      </c>
      <c r="B32" s="7"/>
      <c r="C32" s="7"/>
      <c r="D32" s="7" t="s">
        <v>106</v>
      </c>
      <c r="E32" s="7" t="s">
        <v>106</v>
      </c>
      <c r="F32" s="7"/>
      <c r="G32" s="7" t="s">
        <v>106</v>
      </c>
      <c r="H32" s="7"/>
      <c r="I32" s="7"/>
      <c r="J32" s="7"/>
      <c r="K32" s="7"/>
      <c r="L32" s="7" t="s">
        <v>106</v>
      </c>
      <c r="M32" s="8" t="s">
        <v>106</v>
      </c>
    </row>
    <row r="33" spans="1:13" ht="12.75">
      <c r="A33" s="9" t="s">
        <v>35</v>
      </c>
      <c r="B33" s="7"/>
      <c r="C33" s="7"/>
      <c r="D33" s="7" t="s">
        <v>106</v>
      </c>
      <c r="E33" s="7" t="s">
        <v>106</v>
      </c>
      <c r="F33" s="7"/>
      <c r="G33" s="7" t="s">
        <v>106</v>
      </c>
      <c r="H33" s="7"/>
      <c r="I33" s="7"/>
      <c r="J33" s="7"/>
      <c r="K33" s="7"/>
      <c r="L33" s="7" t="s">
        <v>106</v>
      </c>
      <c r="M33" s="8" t="s">
        <v>106</v>
      </c>
    </row>
    <row r="34" spans="1:13" ht="12.75">
      <c r="A34" s="9" t="s">
        <v>36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1:13" ht="12.75">
      <c r="A35" s="9" t="s">
        <v>37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8"/>
    </row>
    <row r="36" spans="1:13" ht="12.75">
      <c r="A36" s="9" t="s">
        <v>38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</row>
    <row r="37" spans="1:13" ht="12.75">
      <c r="A37" s="9" t="s">
        <v>39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</row>
    <row r="38" spans="1:13" ht="15.75" customHeight="1">
      <c r="A38" s="228" t="s">
        <v>40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30"/>
    </row>
    <row r="39" spans="1:13" ht="32.25" customHeight="1">
      <c r="A39" s="244" t="s">
        <v>21</v>
      </c>
      <c r="B39" s="227"/>
      <c r="C39" s="227"/>
      <c r="D39" s="227" t="s">
        <v>41</v>
      </c>
      <c r="E39" s="227"/>
      <c r="F39" s="227"/>
      <c r="G39" s="227"/>
      <c r="H39" s="227"/>
      <c r="I39" s="227" t="s">
        <v>42</v>
      </c>
      <c r="J39" s="227"/>
      <c r="K39" s="227" t="s">
        <v>43</v>
      </c>
      <c r="L39" s="227"/>
      <c r="M39" s="245"/>
    </row>
    <row r="40" spans="1:13" ht="12.75" customHeight="1">
      <c r="A40" s="234" t="s">
        <v>107</v>
      </c>
      <c r="B40" s="235"/>
      <c r="C40" s="235"/>
      <c r="D40" s="235" t="s">
        <v>93</v>
      </c>
      <c r="E40" s="235"/>
      <c r="F40" s="235"/>
      <c r="G40" s="235"/>
      <c r="H40" s="235"/>
      <c r="I40" s="246">
        <v>0.6</v>
      </c>
      <c r="J40" s="235"/>
      <c r="K40" s="235"/>
      <c r="L40" s="235"/>
      <c r="M40" s="247"/>
    </row>
    <row r="41" spans="1:13" ht="12.75" customHeight="1">
      <c r="A41" s="234" t="s">
        <v>121</v>
      </c>
      <c r="B41" s="235"/>
      <c r="C41" s="235"/>
      <c r="D41" s="235" t="s">
        <v>122</v>
      </c>
      <c r="E41" s="235"/>
      <c r="F41" s="235"/>
      <c r="G41" s="235"/>
      <c r="H41" s="235"/>
      <c r="I41" s="246">
        <v>0.4</v>
      </c>
      <c r="J41" s="235"/>
      <c r="K41" s="235"/>
      <c r="L41" s="235"/>
      <c r="M41" s="247"/>
    </row>
    <row r="42" spans="1:13" ht="12.75" customHeight="1">
      <c r="A42" s="234"/>
      <c r="B42" s="235"/>
      <c r="C42" s="235"/>
      <c r="D42" s="235"/>
      <c r="E42" s="235"/>
      <c r="F42" s="235"/>
      <c r="G42" s="235"/>
      <c r="H42" s="235"/>
      <c r="I42" s="246"/>
      <c r="J42" s="235"/>
      <c r="K42" s="235"/>
      <c r="L42" s="235"/>
      <c r="M42" s="247"/>
    </row>
    <row r="43" spans="1:13" ht="12.75">
      <c r="A43" s="234"/>
      <c r="B43" s="235"/>
      <c r="C43" s="235"/>
      <c r="D43" s="235"/>
      <c r="E43" s="235"/>
      <c r="F43" s="235"/>
      <c r="G43" s="235"/>
      <c r="H43" s="235"/>
      <c r="I43" s="246"/>
      <c r="J43" s="235"/>
      <c r="K43" s="235"/>
      <c r="L43" s="235"/>
      <c r="M43" s="247"/>
    </row>
    <row r="44" spans="1:13" ht="12.75">
      <c r="A44" s="234"/>
      <c r="B44" s="235"/>
      <c r="C44" s="235"/>
      <c r="D44" s="235"/>
      <c r="E44" s="235"/>
      <c r="F44" s="235"/>
      <c r="G44" s="235"/>
      <c r="H44" s="235"/>
      <c r="I44" s="246"/>
      <c r="J44" s="235"/>
      <c r="K44" s="235"/>
      <c r="L44" s="235"/>
      <c r="M44" s="247"/>
    </row>
    <row r="45" spans="1:13" ht="12.75">
      <c r="A45" s="234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47"/>
    </row>
    <row r="46" spans="1:13" ht="13.5" thickBot="1">
      <c r="A46" s="250"/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9"/>
    </row>
    <row r="47" ht="13.5" thickBot="1"/>
    <row r="48" spans="1:13" ht="12.75">
      <c r="A48" s="115" t="s">
        <v>44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7"/>
    </row>
    <row r="49" spans="1:13" ht="35.25" customHeight="1">
      <c r="A49" s="69" t="s">
        <v>0</v>
      </c>
      <c r="B49" s="70"/>
      <c r="C49" s="70"/>
      <c r="D49" s="70"/>
      <c r="E49" s="71"/>
      <c r="F49" s="121" t="s">
        <v>140</v>
      </c>
      <c r="G49" s="122"/>
      <c r="H49" s="122"/>
      <c r="I49" s="122"/>
      <c r="J49" s="122"/>
      <c r="K49" s="122"/>
      <c r="L49" s="122"/>
      <c r="M49" s="123"/>
    </row>
    <row r="50" spans="1:13" ht="12.75">
      <c r="A50" s="69" t="s">
        <v>1</v>
      </c>
      <c r="B50" s="219"/>
      <c r="C50" s="219"/>
      <c r="D50" s="220"/>
      <c r="E50" s="103" t="s">
        <v>141</v>
      </c>
      <c r="F50" s="104"/>
      <c r="G50" s="104"/>
      <c r="H50" s="104"/>
      <c r="I50" s="104"/>
      <c r="J50" s="104"/>
      <c r="K50" s="104"/>
      <c r="L50" s="104"/>
      <c r="M50" s="105"/>
    </row>
    <row r="51" spans="1:13" ht="12.75">
      <c r="A51" s="221"/>
      <c r="B51" s="222"/>
      <c r="C51" s="222"/>
      <c r="D51" s="223"/>
      <c r="E51" s="106"/>
      <c r="F51" s="107"/>
      <c r="G51" s="107"/>
      <c r="H51" s="107"/>
      <c r="I51" s="107"/>
      <c r="J51" s="107"/>
      <c r="K51" s="107"/>
      <c r="L51" s="107"/>
      <c r="M51" s="108"/>
    </row>
    <row r="52" spans="1:13" ht="12.75">
      <c r="A52" s="221"/>
      <c r="B52" s="222"/>
      <c r="C52" s="222"/>
      <c r="D52" s="223"/>
      <c r="E52" s="106"/>
      <c r="F52" s="107"/>
      <c r="G52" s="107"/>
      <c r="H52" s="107"/>
      <c r="I52" s="107"/>
      <c r="J52" s="107"/>
      <c r="K52" s="107"/>
      <c r="L52" s="107"/>
      <c r="M52" s="108"/>
    </row>
    <row r="53" spans="1:13" ht="12.75">
      <c r="A53" s="221"/>
      <c r="B53" s="222"/>
      <c r="C53" s="222"/>
      <c r="D53" s="223"/>
      <c r="E53" s="106"/>
      <c r="F53" s="107"/>
      <c r="G53" s="107"/>
      <c r="H53" s="107"/>
      <c r="I53" s="107"/>
      <c r="J53" s="107"/>
      <c r="K53" s="107"/>
      <c r="L53" s="107"/>
      <c r="M53" s="108"/>
    </row>
    <row r="54" spans="1:13" ht="12.75">
      <c r="A54" s="221"/>
      <c r="B54" s="222"/>
      <c r="C54" s="222"/>
      <c r="D54" s="223"/>
      <c r="E54" s="106"/>
      <c r="F54" s="107"/>
      <c r="G54" s="107"/>
      <c r="H54" s="107"/>
      <c r="I54" s="107"/>
      <c r="J54" s="107"/>
      <c r="K54" s="107"/>
      <c r="L54" s="107"/>
      <c r="M54" s="108"/>
    </row>
    <row r="55" spans="1:13" ht="12.75">
      <c r="A55" s="224"/>
      <c r="B55" s="225"/>
      <c r="C55" s="225"/>
      <c r="D55" s="226"/>
      <c r="E55" s="109"/>
      <c r="F55" s="110"/>
      <c r="G55" s="110"/>
      <c r="H55" s="110"/>
      <c r="I55" s="110"/>
      <c r="J55" s="110"/>
      <c r="K55" s="110"/>
      <c r="L55" s="110"/>
      <c r="M55" s="111"/>
    </row>
    <row r="56" spans="1:13" ht="15.75">
      <c r="A56" s="228" t="s">
        <v>2</v>
      </c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30"/>
    </row>
    <row r="57" spans="1:13" ht="15">
      <c r="A57" s="102" t="s">
        <v>3</v>
      </c>
      <c r="B57" s="100"/>
      <c r="C57" s="101"/>
      <c r="D57" s="99" t="s">
        <v>4</v>
      </c>
      <c r="E57" s="100"/>
      <c r="F57" s="100"/>
      <c r="G57" s="100"/>
      <c r="H57" s="101"/>
      <c r="I57" s="99" t="s">
        <v>5</v>
      </c>
      <c r="J57" s="100"/>
      <c r="K57" s="100"/>
      <c r="L57" s="100"/>
      <c r="M57" s="112"/>
    </row>
    <row r="58" spans="1:13" ht="12.75">
      <c r="A58" s="231" t="s">
        <v>6</v>
      </c>
      <c r="B58" s="232"/>
      <c r="C58" s="232"/>
      <c r="D58" s="227" t="s">
        <v>7</v>
      </c>
      <c r="E58" s="227"/>
      <c r="F58" s="119" t="s">
        <v>8</v>
      </c>
      <c r="G58" s="79"/>
      <c r="H58" s="80"/>
      <c r="I58" s="227" t="s">
        <v>7</v>
      </c>
      <c r="J58" s="227"/>
      <c r="K58" s="119" t="s">
        <v>8</v>
      </c>
      <c r="L58" s="79"/>
      <c r="M58" s="134"/>
    </row>
    <row r="59" spans="1:13" ht="12.75">
      <c r="A59" s="231"/>
      <c r="B59" s="232"/>
      <c r="C59" s="232"/>
      <c r="D59" s="233" t="s">
        <v>9</v>
      </c>
      <c r="E59" s="233"/>
      <c r="F59" s="64" t="s">
        <v>114</v>
      </c>
      <c r="G59" s="65"/>
      <c r="H59" s="133"/>
      <c r="I59" s="233" t="s">
        <v>11</v>
      </c>
      <c r="J59" s="233"/>
      <c r="K59" s="64" t="s">
        <v>115</v>
      </c>
      <c r="L59" s="65"/>
      <c r="M59" s="66"/>
    </row>
    <row r="60" spans="1:13" ht="12.75">
      <c r="A60" s="231"/>
      <c r="B60" s="232"/>
      <c r="C60" s="232"/>
      <c r="D60" s="233" t="s">
        <v>12</v>
      </c>
      <c r="E60" s="233"/>
      <c r="F60" s="64" t="s">
        <v>114</v>
      </c>
      <c r="G60" s="65"/>
      <c r="H60" s="133"/>
      <c r="I60" s="233" t="s">
        <v>13</v>
      </c>
      <c r="J60" s="233"/>
      <c r="K60" s="64" t="s">
        <v>115</v>
      </c>
      <c r="L60" s="65"/>
      <c r="M60" s="66"/>
    </row>
    <row r="61" spans="1:36" s="31" customFormat="1" ht="29.25" customHeight="1">
      <c r="A61" s="58" t="s">
        <v>95</v>
      </c>
      <c r="B61" s="60"/>
      <c r="C61" s="60"/>
      <c r="D61" s="60"/>
      <c r="E61" s="59"/>
      <c r="F61" s="58" t="s">
        <v>96</v>
      </c>
      <c r="G61" s="60"/>
      <c r="H61" s="32" t="e">
        <f>'Obiettivi Area '!Q5</f>
        <v>#REF!</v>
      </c>
      <c r="I61" s="58" t="s">
        <v>97</v>
      </c>
      <c r="J61" s="60"/>
      <c r="K61" s="59"/>
      <c r="L61" s="62" t="e">
        <f>'Obiettivi Area '!L5</f>
        <v>#REF!</v>
      </c>
      <c r="M61" s="63"/>
      <c r="N61" s="34"/>
      <c r="O61" s="34"/>
      <c r="P61" s="34"/>
      <c r="Q61" s="61"/>
      <c r="R61" s="61"/>
      <c r="S61" s="35"/>
      <c r="T61" s="61"/>
      <c r="U61" s="61"/>
      <c r="V61" s="35"/>
      <c r="W61" s="36"/>
      <c r="X61" s="37"/>
      <c r="Y61" s="28"/>
      <c r="Z61" s="28"/>
      <c r="AA61" s="28"/>
      <c r="AB61" s="28"/>
      <c r="AC61" s="28"/>
      <c r="AD61" s="29">
        <f>IF(K57="X",5,(IF(M57="X",3,(IF(O57="X",1,0)))))</f>
        <v>0</v>
      </c>
      <c r="AE61" s="29">
        <f>IF(K59="X",5,(IF(M59="X",3,(IF(O59="X",1,0)))))</f>
        <v>0</v>
      </c>
      <c r="AF61" s="29">
        <f>IF(Q58="X",5,(IF(S58="X",3,(IF(U58="X",1,0)))))</f>
        <v>0</v>
      </c>
      <c r="AG61" s="29">
        <f>IF(Q60="X",1,(IF(S60="X",3,(IF(U60="X",5,0)))))</f>
        <v>0</v>
      </c>
      <c r="AH61" s="30"/>
      <c r="AI61" s="30"/>
      <c r="AJ61" s="31">
        <f>PRODUCT(AD61:AG61)</f>
        <v>0</v>
      </c>
    </row>
    <row r="62" spans="1:13" ht="15.75" hidden="1">
      <c r="A62" s="228" t="s">
        <v>14</v>
      </c>
      <c r="B62" s="229"/>
      <c r="C62" s="229"/>
      <c r="D62" s="229"/>
      <c r="E62" s="229" t="s">
        <v>15</v>
      </c>
      <c r="F62" s="229"/>
      <c r="G62" s="229"/>
      <c r="H62" s="229"/>
      <c r="I62" s="229"/>
      <c r="J62" s="229"/>
      <c r="K62" s="229" t="s">
        <v>16</v>
      </c>
      <c r="L62" s="229"/>
      <c r="M62" s="230"/>
    </row>
    <row r="63" spans="1:13" ht="12.75" hidden="1">
      <c r="A63" s="234"/>
      <c r="B63" s="235"/>
      <c r="C63" s="235"/>
      <c r="D63" s="235"/>
      <c r="E63" s="235"/>
      <c r="F63" s="235"/>
      <c r="G63" s="235"/>
      <c r="H63" s="235"/>
      <c r="I63" s="235"/>
      <c r="J63" s="235"/>
      <c r="K63" s="236"/>
      <c r="L63" s="236"/>
      <c r="M63" s="237"/>
    </row>
    <row r="64" spans="1:13" ht="12.75" hidden="1">
      <c r="A64" s="234"/>
      <c r="B64" s="235"/>
      <c r="C64" s="235"/>
      <c r="D64" s="235"/>
      <c r="E64" s="235"/>
      <c r="F64" s="235"/>
      <c r="G64" s="235"/>
      <c r="H64" s="235"/>
      <c r="I64" s="235"/>
      <c r="J64" s="235"/>
      <c r="K64" s="236"/>
      <c r="L64" s="236"/>
      <c r="M64" s="237"/>
    </row>
    <row r="65" spans="1:13" ht="12.75" hidden="1">
      <c r="A65" s="234"/>
      <c r="B65" s="235"/>
      <c r="C65" s="235"/>
      <c r="D65" s="235"/>
      <c r="E65" s="235"/>
      <c r="F65" s="235"/>
      <c r="G65" s="235"/>
      <c r="H65" s="235"/>
      <c r="I65" s="235"/>
      <c r="J65" s="235"/>
      <c r="K65" s="236"/>
      <c r="L65" s="236"/>
      <c r="M65" s="237"/>
    </row>
    <row r="66" spans="1:13" ht="15.75">
      <c r="A66" s="228" t="s">
        <v>17</v>
      </c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30"/>
    </row>
    <row r="67" spans="1:13" ht="15">
      <c r="A67" s="102" t="s">
        <v>18</v>
      </c>
      <c r="B67" s="100"/>
      <c r="C67" s="100"/>
      <c r="D67" s="100"/>
      <c r="E67" s="100"/>
      <c r="F67" s="100"/>
      <c r="G67" s="100"/>
      <c r="H67" s="101"/>
      <c r="I67" s="99" t="s">
        <v>19</v>
      </c>
      <c r="J67" s="100"/>
      <c r="K67" s="100"/>
      <c r="L67" s="100"/>
      <c r="M67" s="112"/>
    </row>
    <row r="68" spans="1:13" ht="90" customHeight="1">
      <c r="A68" s="158" t="s">
        <v>142</v>
      </c>
      <c r="B68" s="122"/>
      <c r="C68" s="122"/>
      <c r="D68" s="122"/>
      <c r="E68" s="122"/>
      <c r="F68" s="122"/>
      <c r="G68" s="122"/>
      <c r="H68" s="159"/>
      <c r="I68" s="121"/>
      <c r="J68" s="122"/>
      <c r="K68" s="122"/>
      <c r="L68" s="122"/>
      <c r="M68" s="123"/>
    </row>
    <row r="69" spans="1:13" ht="12.75">
      <c r="A69" s="158"/>
      <c r="B69" s="122"/>
      <c r="C69" s="122"/>
      <c r="D69" s="122"/>
      <c r="E69" s="122"/>
      <c r="F69" s="122"/>
      <c r="G69" s="122"/>
      <c r="H69" s="159"/>
      <c r="I69" s="183"/>
      <c r="J69" s="122"/>
      <c r="K69" s="122"/>
      <c r="L69" s="122"/>
      <c r="M69" s="123"/>
    </row>
    <row r="70" spans="1:13" ht="12.75">
      <c r="A70" s="158"/>
      <c r="B70" s="122"/>
      <c r="C70" s="122"/>
      <c r="D70" s="122"/>
      <c r="E70" s="122"/>
      <c r="F70" s="122"/>
      <c r="G70" s="122"/>
      <c r="H70" s="159"/>
      <c r="I70" s="183"/>
      <c r="J70" s="122"/>
      <c r="K70" s="122"/>
      <c r="L70" s="122"/>
      <c r="M70" s="123"/>
    </row>
    <row r="71" spans="1:13" ht="2.25" customHeight="1">
      <c r="A71" s="158"/>
      <c r="B71" s="122"/>
      <c r="C71" s="122"/>
      <c r="D71" s="122"/>
      <c r="E71" s="122"/>
      <c r="F71" s="122"/>
      <c r="G71" s="122"/>
      <c r="H71" s="159"/>
      <c r="I71" s="121"/>
      <c r="J71" s="122"/>
      <c r="K71" s="122"/>
      <c r="L71" s="122"/>
      <c r="M71" s="123"/>
    </row>
    <row r="72" spans="1:13" ht="12.75" hidden="1">
      <c r="A72" s="158"/>
      <c r="B72" s="122"/>
      <c r="C72" s="122"/>
      <c r="D72" s="122"/>
      <c r="E72" s="122"/>
      <c r="F72" s="122"/>
      <c r="G72" s="122"/>
      <c r="H72" s="159"/>
      <c r="I72" s="121"/>
      <c r="J72" s="122"/>
      <c r="K72" s="122"/>
      <c r="L72" s="122"/>
      <c r="M72" s="123"/>
    </row>
    <row r="73" spans="1:13" ht="15.75">
      <c r="A73" s="228" t="s">
        <v>20</v>
      </c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30"/>
    </row>
    <row r="74" spans="1:13" ht="18">
      <c r="A74" s="2" t="s">
        <v>21</v>
      </c>
      <c r="B74" s="3" t="s">
        <v>22</v>
      </c>
      <c r="C74" s="3" t="s">
        <v>23</v>
      </c>
      <c r="D74" s="3" t="s">
        <v>24</v>
      </c>
      <c r="E74" s="3" t="s">
        <v>25</v>
      </c>
      <c r="F74" s="3" t="s">
        <v>26</v>
      </c>
      <c r="G74" s="3" t="s">
        <v>27</v>
      </c>
      <c r="H74" s="3" t="s">
        <v>28</v>
      </c>
      <c r="I74" s="3" t="s">
        <v>29</v>
      </c>
      <c r="J74" s="3" t="s">
        <v>30</v>
      </c>
      <c r="K74" s="3" t="s">
        <v>31</v>
      </c>
      <c r="L74" s="3" t="s">
        <v>32</v>
      </c>
      <c r="M74" s="4" t="s">
        <v>33</v>
      </c>
    </row>
    <row r="75" spans="1:13" ht="12.75">
      <c r="A75" s="9" t="s">
        <v>10</v>
      </c>
      <c r="B75" s="7" t="s">
        <v>106</v>
      </c>
      <c r="C75" s="7" t="s">
        <v>106</v>
      </c>
      <c r="D75" s="7" t="s">
        <v>106</v>
      </c>
      <c r="E75" s="7" t="s">
        <v>106</v>
      </c>
      <c r="F75" s="7" t="s">
        <v>106</v>
      </c>
      <c r="G75" s="7" t="s">
        <v>106</v>
      </c>
      <c r="H75" s="7" t="s">
        <v>106</v>
      </c>
      <c r="I75" s="7" t="s">
        <v>106</v>
      </c>
      <c r="J75" s="7" t="s">
        <v>106</v>
      </c>
      <c r="K75" s="7" t="s">
        <v>106</v>
      </c>
      <c r="L75" s="7" t="s">
        <v>106</v>
      </c>
      <c r="M75" s="8" t="s">
        <v>106</v>
      </c>
    </row>
    <row r="76" spans="1:13" ht="12.75">
      <c r="A76" s="9" t="s">
        <v>34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8"/>
    </row>
    <row r="77" spans="1:13" ht="12.75">
      <c r="A77" s="9" t="s">
        <v>35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8"/>
    </row>
    <row r="78" spans="1:13" ht="12.75">
      <c r="A78" s="9" t="s">
        <v>36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8"/>
    </row>
    <row r="79" spans="1:13" ht="12.75">
      <c r="A79" s="9" t="s">
        <v>37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8"/>
    </row>
    <row r="80" spans="1:13" ht="12.75">
      <c r="A80" s="9" t="s">
        <v>38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8"/>
    </row>
    <row r="81" spans="1:13" ht="12.75">
      <c r="A81" s="9" t="s">
        <v>39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8"/>
    </row>
    <row r="82" spans="1:17" ht="85.5">
      <c r="A82" s="228" t="s">
        <v>40</v>
      </c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30"/>
      <c r="N82" s="50" t="s">
        <v>98</v>
      </c>
      <c r="O82" s="50"/>
      <c r="P82" s="50"/>
      <c r="Q82" s="50"/>
    </row>
    <row r="83" spans="1:17" ht="27.75" customHeight="1">
      <c r="A83" s="244" t="s">
        <v>21</v>
      </c>
      <c r="B83" s="227"/>
      <c r="C83" s="227"/>
      <c r="D83" s="227" t="s">
        <v>41</v>
      </c>
      <c r="E83" s="227"/>
      <c r="F83" s="227"/>
      <c r="G83" s="227"/>
      <c r="H83" s="227"/>
      <c r="I83" s="227" t="s">
        <v>42</v>
      </c>
      <c r="J83" s="227"/>
      <c r="K83" s="227" t="s">
        <v>43</v>
      </c>
      <c r="L83" s="227"/>
      <c r="M83" s="245"/>
      <c r="N83" s="51"/>
      <c r="O83" s="52"/>
      <c r="P83" s="53"/>
      <c r="Q83" s="54"/>
    </row>
    <row r="84" spans="1:17" ht="14.25" customHeight="1">
      <c r="A84" s="234" t="s">
        <v>121</v>
      </c>
      <c r="B84" s="235"/>
      <c r="C84" s="235"/>
      <c r="D84" s="235" t="s">
        <v>108</v>
      </c>
      <c r="E84" s="235"/>
      <c r="F84" s="235"/>
      <c r="G84" s="235"/>
      <c r="H84" s="235"/>
      <c r="I84" s="246">
        <v>0.2</v>
      </c>
      <c r="J84" s="235"/>
      <c r="K84" s="235"/>
      <c r="L84" s="235"/>
      <c r="M84" s="247"/>
      <c r="N84" s="55" t="s">
        <v>99</v>
      </c>
      <c r="O84" s="52"/>
      <c r="P84" s="55" t="s">
        <v>100</v>
      </c>
      <c r="Q84" s="52"/>
    </row>
    <row r="85" spans="1:17" ht="12.75">
      <c r="A85" s="234" t="s">
        <v>135</v>
      </c>
      <c r="B85" s="235"/>
      <c r="C85" s="235"/>
      <c r="D85" s="235" t="s">
        <v>137</v>
      </c>
      <c r="E85" s="235"/>
      <c r="F85" s="235"/>
      <c r="G85" s="235"/>
      <c r="H85" s="235"/>
      <c r="I85" s="246">
        <v>0.4</v>
      </c>
      <c r="J85" s="235"/>
      <c r="K85" s="235"/>
      <c r="L85" s="235"/>
      <c r="M85" s="247"/>
      <c r="N85" s="39">
        <f aca="true" t="shared" si="0" ref="N85:N90">X87</f>
        <v>0</v>
      </c>
      <c r="O85" s="40"/>
      <c r="P85" s="41">
        <f aca="true" t="shared" si="1" ref="P85:P90">IF(J87="x",R87,"")</f>
      </c>
      <c r="Q85" s="42"/>
    </row>
    <row r="86" spans="1:17" ht="12.75">
      <c r="A86" s="234" t="s">
        <v>136</v>
      </c>
      <c r="B86" s="235"/>
      <c r="C86" s="235"/>
      <c r="D86" s="235" t="s">
        <v>138</v>
      </c>
      <c r="E86" s="235"/>
      <c r="F86" s="235"/>
      <c r="G86" s="235"/>
      <c r="H86" s="235"/>
      <c r="I86" s="246">
        <v>0.4</v>
      </c>
      <c r="J86" s="235"/>
      <c r="K86" s="235"/>
      <c r="L86" s="235"/>
      <c r="M86" s="247"/>
      <c r="N86" s="39">
        <f t="shared" si="0"/>
        <v>0</v>
      </c>
      <c r="O86" s="40"/>
      <c r="P86" s="41">
        <f t="shared" si="1"/>
      </c>
      <c r="Q86" s="42"/>
    </row>
    <row r="87" spans="1:17" ht="12.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47"/>
      <c r="N87" s="39">
        <f t="shared" si="0"/>
        <v>0</v>
      </c>
      <c r="O87" s="40"/>
      <c r="P87" s="41">
        <f t="shared" si="1"/>
      </c>
      <c r="Q87" s="42"/>
    </row>
    <row r="88" spans="1:17" ht="12.75">
      <c r="A88" s="234"/>
      <c r="B88" s="235"/>
      <c r="C88" s="235"/>
      <c r="D88" s="235"/>
      <c r="E88" s="235"/>
      <c r="F88" s="235"/>
      <c r="G88" s="235"/>
      <c r="H88" s="235"/>
      <c r="I88" s="235"/>
      <c r="J88" s="235"/>
      <c r="K88" s="235"/>
      <c r="L88" s="235"/>
      <c r="M88" s="247"/>
      <c r="N88" s="39">
        <f t="shared" si="0"/>
        <v>0</v>
      </c>
      <c r="O88" s="40"/>
      <c r="P88" s="41">
        <f t="shared" si="1"/>
      </c>
      <c r="Q88" s="42"/>
    </row>
    <row r="89" spans="1:17" ht="12.75">
      <c r="A89" s="234"/>
      <c r="B89" s="235"/>
      <c r="C89" s="235"/>
      <c r="D89" s="235"/>
      <c r="E89" s="235"/>
      <c r="F89" s="235"/>
      <c r="G89" s="235"/>
      <c r="H89" s="235"/>
      <c r="I89" s="235"/>
      <c r="J89" s="235"/>
      <c r="K89" s="235"/>
      <c r="L89" s="235"/>
      <c r="M89" s="247"/>
      <c r="N89" s="39">
        <f t="shared" si="0"/>
        <v>0</v>
      </c>
      <c r="O89" s="40"/>
      <c r="P89" s="41">
        <f t="shared" si="1"/>
      </c>
      <c r="Q89" s="42"/>
    </row>
    <row r="90" spans="1:17" ht="13.5" thickBot="1">
      <c r="A90" s="250"/>
      <c r="B90" s="248"/>
      <c r="C90" s="248"/>
      <c r="D90" s="248"/>
      <c r="E90" s="248"/>
      <c r="F90" s="248"/>
      <c r="G90" s="248"/>
      <c r="H90" s="248"/>
      <c r="I90" s="248"/>
      <c r="J90" s="248"/>
      <c r="K90" s="248"/>
      <c r="L90" s="248"/>
      <c r="M90" s="249"/>
      <c r="N90" s="43">
        <f t="shared" si="0"/>
        <v>0</v>
      </c>
      <c r="O90" s="44"/>
      <c r="P90" s="45">
        <f t="shared" si="1"/>
      </c>
      <c r="Q90" s="46"/>
    </row>
    <row r="91" spans="14:18" ht="13.5" thickBot="1">
      <c r="N91" s="47"/>
      <c r="O91" s="47"/>
      <c r="P91" s="48"/>
      <c r="Q91" s="48"/>
      <c r="R91" s="49"/>
    </row>
    <row r="92" spans="1:18" ht="12.75">
      <c r="A92" s="115" t="s">
        <v>45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47"/>
      <c r="O92" s="47"/>
      <c r="P92" s="48"/>
      <c r="Q92" s="48"/>
      <c r="R92" s="49"/>
    </row>
    <row r="93" spans="1:18" ht="35.25" customHeight="1">
      <c r="A93" s="255" t="s">
        <v>0</v>
      </c>
      <c r="B93" s="255"/>
      <c r="C93" s="255"/>
      <c r="D93" s="255"/>
      <c r="E93" s="255"/>
      <c r="F93" s="121" t="s">
        <v>143</v>
      </c>
      <c r="G93" s="122"/>
      <c r="H93" s="122"/>
      <c r="I93" s="122"/>
      <c r="J93" s="122"/>
      <c r="K93" s="122"/>
      <c r="L93" s="122"/>
      <c r="M93" s="123"/>
      <c r="N93" s="47"/>
      <c r="O93" s="47"/>
      <c r="P93" s="48"/>
      <c r="Q93" s="48"/>
      <c r="R93" s="49"/>
    </row>
    <row r="94" spans="1:18" ht="12.75" customHeight="1">
      <c r="A94" s="255" t="s">
        <v>1</v>
      </c>
      <c r="B94" s="256"/>
      <c r="C94" s="256"/>
      <c r="D94" s="256"/>
      <c r="E94" s="103" t="s">
        <v>144</v>
      </c>
      <c r="F94" s="104"/>
      <c r="G94" s="104"/>
      <c r="H94" s="104"/>
      <c r="I94" s="104"/>
      <c r="J94" s="104"/>
      <c r="K94" s="104"/>
      <c r="L94" s="104"/>
      <c r="M94" s="105"/>
      <c r="N94" s="47"/>
      <c r="O94" s="47"/>
      <c r="P94" s="48"/>
      <c r="Q94" s="48"/>
      <c r="R94" s="49"/>
    </row>
    <row r="95" spans="1:18" ht="12.75">
      <c r="A95" s="256"/>
      <c r="B95" s="256"/>
      <c r="C95" s="256"/>
      <c r="D95" s="256"/>
      <c r="E95" s="106"/>
      <c r="F95" s="107"/>
      <c r="G95" s="107"/>
      <c r="H95" s="107"/>
      <c r="I95" s="107"/>
      <c r="J95" s="107"/>
      <c r="K95" s="107"/>
      <c r="L95" s="107"/>
      <c r="M95" s="108"/>
      <c r="N95" s="47"/>
      <c r="O95" s="47"/>
      <c r="P95" s="48"/>
      <c r="Q95" s="48"/>
      <c r="R95" s="49"/>
    </row>
    <row r="96" spans="1:18" ht="12.75">
      <c r="A96" s="256"/>
      <c r="B96" s="256"/>
      <c r="C96" s="256"/>
      <c r="D96" s="256"/>
      <c r="E96" s="106"/>
      <c r="F96" s="107"/>
      <c r="G96" s="107"/>
      <c r="H96" s="107"/>
      <c r="I96" s="107"/>
      <c r="J96" s="107"/>
      <c r="K96" s="107"/>
      <c r="L96" s="107"/>
      <c r="M96" s="108"/>
      <c r="N96" s="251"/>
      <c r="O96" s="251"/>
      <c r="P96" s="252"/>
      <c r="Q96" s="252"/>
      <c r="R96" s="49"/>
    </row>
    <row r="97" spans="1:18" ht="15">
      <c r="A97" s="256"/>
      <c r="B97" s="256"/>
      <c r="C97" s="256"/>
      <c r="D97" s="256"/>
      <c r="E97" s="106"/>
      <c r="F97" s="107"/>
      <c r="G97" s="107"/>
      <c r="H97" s="107"/>
      <c r="I97" s="107"/>
      <c r="J97" s="107"/>
      <c r="K97" s="107"/>
      <c r="L97" s="107"/>
      <c r="M97" s="108"/>
      <c r="N97" s="253"/>
      <c r="O97" s="253"/>
      <c r="P97" s="253"/>
      <c r="Q97" s="254"/>
      <c r="R97" s="49"/>
    </row>
    <row r="98" spans="1:13" ht="12.75">
      <c r="A98" s="256"/>
      <c r="B98" s="256"/>
      <c r="C98" s="256"/>
      <c r="D98" s="256"/>
      <c r="E98" s="106"/>
      <c r="F98" s="107"/>
      <c r="G98" s="107"/>
      <c r="H98" s="107"/>
      <c r="I98" s="107"/>
      <c r="J98" s="107"/>
      <c r="K98" s="107"/>
      <c r="L98" s="107"/>
      <c r="M98" s="108"/>
    </row>
    <row r="99" spans="1:13" ht="27.75" customHeight="1">
      <c r="A99" s="256"/>
      <c r="B99" s="256"/>
      <c r="C99" s="256"/>
      <c r="D99" s="256"/>
      <c r="E99" s="109"/>
      <c r="F99" s="110"/>
      <c r="G99" s="110"/>
      <c r="H99" s="110"/>
      <c r="I99" s="110"/>
      <c r="J99" s="110"/>
      <c r="K99" s="110"/>
      <c r="L99" s="110"/>
      <c r="M99" s="111"/>
    </row>
    <row r="100" spans="1:13" ht="15.75">
      <c r="A100" s="228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30"/>
    </row>
    <row r="101" spans="1:13" ht="15">
      <c r="A101" s="102" t="s">
        <v>3</v>
      </c>
      <c r="B101" s="100"/>
      <c r="C101" s="101"/>
      <c r="D101" s="99" t="s">
        <v>4</v>
      </c>
      <c r="E101" s="100"/>
      <c r="F101" s="100"/>
      <c r="G101" s="100"/>
      <c r="H101" s="101"/>
      <c r="I101" s="99" t="s">
        <v>5</v>
      </c>
      <c r="J101" s="100"/>
      <c r="K101" s="100"/>
      <c r="L101" s="100"/>
      <c r="M101" s="112"/>
    </row>
    <row r="102" spans="1:13" ht="12.75">
      <c r="A102" s="231" t="s">
        <v>6</v>
      </c>
      <c r="B102" s="232"/>
      <c r="C102" s="232"/>
      <c r="D102" s="227" t="s">
        <v>7</v>
      </c>
      <c r="E102" s="227"/>
      <c r="F102" s="119" t="s">
        <v>8</v>
      </c>
      <c r="G102" s="79"/>
      <c r="H102" s="80"/>
      <c r="I102" s="227" t="s">
        <v>7</v>
      </c>
      <c r="J102" s="227"/>
      <c r="K102" s="119" t="s">
        <v>8</v>
      </c>
      <c r="L102" s="79"/>
      <c r="M102" s="134"/>
    </row>
    <row r="103" spans="1:13" ht="12.75">
      <c r="A103" s="231"/>
      <c r="B103" s="232"/>
      <c r="C103" s="232"/>
      <c r="D103" s="233" t="s">
        <v>9</v>
      </c>
      <c r="E103" s="233"/>
      <c r="F103" s="64" t="s">
        <v>116</v>
      </c>
      <c r="G103" s="65"/>
      <c r="H103" s="133"/>
      <c r="I103" s="233" t="s">
        <v>11</v>
      </c>
      <c r="J103" s="233"/>
      <c r="K103" s="64" t="s">
        <v>115</v>
      </c>
      <c r="L103" s="65"/>
      <c r="M103" s="66"/>
    </row>
    <row r="104" spans="1:13" ht="12.75">
      <c r="A104" s="231"/>
      <c r="B104" s="232"/>
      <c r="C104" s="232"/>
      <c r="D104" s="233" t="s">
        <v>12</v>
      </c>
      <c r="E104" s="233"/>
      <c r="F104" s="64" t="s">
        <v>116</v>
      </c>
      <c r="G104" s="65"/>
      <c r="H104" s="133"/>
      <c r="I104" s="233" t="s">
        <v>13</v>
      </c>
      <c r="J104" s="233"/>
      <c r="K104" s="64" t="s">
        <v>115</v>
      </c>
      <c r="L104" s="65"/>
      <c r="M104" s="66"/>
    </row>
    <row r="105" spans="1:36" s="31" customFormat="1" ht="29.25" customHeight="1">
      <c r="A105" s="58" t="s">
        <v>95</v>
      </c>
      <c r="B105" s="60"/>
      <c r="C105" s="60"/>
      <c r="D105" s="60"/>
      <c r="E105" s="59"/>
      <c r="F105" s="58" t="s">
        <v>96</v>
      </c>
      <c r="G105" s="60"/>
      <c r="H105" s="32">
        <v>135</v>
      </c>
      <c r="I105" s="58"/>
      <c r="J105" s="60"/>
      <c r="K105" s="59"/>
      <c r="L105" s="62">
        <v>20.27</v>
      </c>
      <c r="M105" s="63"/>
      <c r="N105" s="34"/>
      <c r="O105" s="34"/>
      <c r="P105" s="34"/>
      <c r="Q105" s="61"/>
      <c r="R105" s="61"/>
      <c r="S105" s="35"/>
      <c r="T105" s="61"/>
      <c r="U105" s="61"/>
      <c r="V105" s="35"/>
      <c r="W105" s="36"/>
      <c r="X105" s="37"/>
      <c r="Y105" s="28"/>
      <c r="Z105" s="28"/>
      <c r="AA105" s="28"/>
      <c r="AB105" s="28"/>
      <c r="AC105" s="28"/>
      <c r="AD105" s="29">
        <f>IF(K101="X",5,(IF(M101="X",3,(IF(O101="X",1,0)))))</f>
        <v>0</v>
      </c>
      <c r="AE105" s="29">
        <f>IF(K103="X",5,(IF(M103="X",3,(IF(O103="X",1,0)))))</f>
        <v>0</v>
      </c>
      <c r="AF105" s="29">
        <f>IF(Q102="X",5,(IF(S102="X",3,(IF(U102="X",1,0)))))</f>
        <v>0</v>
      </c>
      <c r="AG105" s="29">
        <f>IF(Q104="X",1,(IF(S104="X",3,(IF(U104="X",5,0)))))</f>
        <v>0</v>
      </c>
      <c r="AH105" s="30"/>
      <c r="AI105" s="30"/>
      <c r="AJ105" s="31">
        <f>PRODUCT(AD105:AG105)</f>
        <v>0</v>
      </c>
    </row>
    <row r="106" spans="1:13" ht="15.75" hidden="1">
      <c r="A106" s="228" t="s">
        <v>14</v>
      </c>
      <c r="B106" s="229"/>
      <c r="C106" s="229"/>
      <c r="D106" s="229"/>
      <c r="E106" s="229" t="s">
        <v>15</v>
      </c>
      <c r="F106" s="229"/>
      <c r="G106" s="229"/>
      <c r="H106" s="229"/>
      <c r="I106" s="229"/>
      <c r="J106" s="229"/>
      <c r="K106" s="229" t="s">
        <v>16</v>
      </c>
      <c r="L106" s="229"/>
      <c r="M106" s="230"/>
    </row>
    <row r="107" spans="1:13" ht="12.75" hidden="1">
      <c r="A107" s="234"/>
      <c r="B107" s="235"/>
      <c r="C107" s="235"/>
      <c r="D107" s="235"/>
      <c r="E107" s="235"/>
      <c r="F107" s="235"/>
      <c r="G107" s="235"/>
      <c r="H107" s="235"/>
      <c r="I107" s="235"/>
      <c r="J107" s="235"/>
      <c r="K107" s="236"/>
      <c r="L107" s="236"/>
      <c r="M107" s="237"/>
    </row>
    <row r="108" spans="1:13" ht="12.75" hidden="1">
      <c r="A108" s="234"/>
      <c r="B108" s="235"/>
      <c r="C108" s="235"/>
      <c r="D108" s="235"/>
      <c r="E108" s="235"/>
      <c r="F108" s="235"/>
      <c r="G108" s="235"/>
      <c r="H108" s="235"/>
      <c r="I108" s="235"/>
      <c r="J108" s="235"/>
      <c r="K108" s="236"/>
      <c r="L108" s="236"/>
      <c r="M108" s="237"/>
    </row>
    <row r="109" spans="1:13" ht="12.75" hidden="1">
      <c r="A109" s="234"/>
      <c r="B109" s="235"/>
      <c r="C109" s="235"/>
      <c r="D109" s="235"/>
      <c r="E109" s="235"/>
      <c r="F109" s="235"/>
      <c r="G109" s="235"/>
      <c r="H109" s="235"/>
      <c r="I109" s="235"/>
      <c r="J109" s="235"/>
      <c r="K109" s="236"/>
      <c r="L109" s="236"/>
      <c r="M109" s="237"/>
    </row>
    <row r="110" spans="1:13" ht="14.25" customHeight="1">
      <c r="A110" s="228" t="s">
        <v>17</v>
      </c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30"/>
    </row>
    <row r="111" spans="1:13" ht="12.75" customHeight="1">
      <c r="A111" s="102" t="s">
        <v>18</v>
      </c>
      <c r="B111" s="100"/>
      <c r="C111" s="100"/>
      <c r="D111" s="100"/>
      <c r="E111" s="100"/>
      <c r="F111" s="100"/>
      <c r="G111" s="100"/>
      <c r="H111" s="101"/>
      <c r="I111" s="99" t="s">
        <v>19</v>
      </c>
      <c r="J111" s="100"/>
      <c r="K111" s="100"/>
      <c r="L111" s="100"/>
      <c r="M111" s="112"/>
    </row>
    <row r="112" spans="1:13" ht="36" customHeight="1">
      <c r="A112" s="158" t="s">
        <v>146</v>
      </c>
      <c r="B112" s="122"/>
      <c r="C112" s="122"/>
      <c r="D112" s="122"/>
      <c r="E112" s="122"/>
      <c r="F112" s="122"/>
      <c r="G112" s="122"/>
      <c r="H112" s="159"/>
      <c r="I112" s="121" t="s">
        <v>145</v>
      </c>
      <c r="J112" s="122"/>
      <c r="K112" s="122"/>
      <c r="L112" s="122"/>
      <c r="M112" s="123"/>
    </row>
    <row r="113" spans="1:13" ht="9.75" customHeight="1">
      <c r="A113" s="238"/>
      <c r="B113" s="239"/>
      <c r="C113" s="239"/>
      <c r="D113" s="239"/>
      <c r="E113" s="239"/>
      <c r="F113" s="239"/>
      <c r="G113" s="239"/>
      <c r="H113" s="240"/>
      <c r="I113" s="121"/>
      <c r="J113" s="122"/>
      <c r="K113" s="122"/>
      <c r="L113" s="122"/>
      <c r="M113" s="123"/>
    </row>
    <row r="114" spans="1:13" ht="9.75" customHeight="1">
      <c r="A114" s="158"/>
      <c r="B114" s="122"/>
      <c r="C114" s="122"/>
      <c r="D114" s="122"/>
      <c r="E114" s="122"/>
      <c r="F114" s="122"/>
      <c r="G114" s="122"/>
      <c r="H114" s="159"/>
      <c r="I114" s="121"/>
      <c r="J114" s="122"/>
      <c r="K114" s="122"/>
      <c r="L114" s="122"/>
      <c r="M114" s="123"/>
    </row>
    <row r="115" spans="1:13" ht="12.75" hidden="1">
      <c r="A115" s="158"/>
      <c r="B115" s="122"/>
      <c r="C115" s="122"/>
      <c r="D115" s="122"/>
      <c r="E115" s="122"/>
      <c r="F115" s="122"/>
      <c r="G115" s="122"/>
      <c r="H115" s="159"/>
      <c r="I115" s="121"/>
      <c r="J115" s="122"/>
      <c r="K115" s="122"/>
      <c r="L115" s="122"/>
      <c r="M115" s="123"/>
    </row>
    <row r="116" spans="1:13" ht="14.25" customHeight="1">
      <c r="A116" s="158"/>
      <c r="B116" s="122"/>
      <c r="C116" s="122"/>
      <c r="D116" s="122"/>
      <c r="E116" s="122"/>
      <c r="F116" s="122"/>
      <c r="G116" s="122"/>
      <c r="H116" s="159"/>
      <c r="I116" s="121"/>
      <c r="J116" s="122"/>
      <c r="K116" s="122"/>
      <c r="L116" s="122"/>
      <c r="M116" s="123"/>
    </row>
    <row r="117" spans="1:13" ht="15.75">
      <c r="A117" s="228" t="s">
        <v>20</v>
      </c>
      <c r="B117" s="229"/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30"/>
    </row>
    <row r="118" spans="1:13" ht="18">
      <c r="A118" s="2" t="s">
        <v>21</v>
      </c>
      <c r="B118" s="3" t="s">
        <v>22</v>
      </c>
      <c r="C118" s="3" t="s">
        <v>23</v>
      </c>
      <c r="D118" s="3" t="s">
        <v>24</v>
      </c>
      <c r="E118" s="3" t="s">
        <v>25</v>
      </c>
      <c r="F118" s="3" t="s">
        <v>26</v>
      </c>
      <c r="G118" s="3" t="s">
        <v>27</v>
      </c>
      <c r="H118" s="3" t="s">
        <v>28</v>
      </c>
      <c r="I118" s="3" t="s">
        <v>29</v>
      </c>
      <c r="J118" s="3" t="s">
        <v>30</v>
      </c>
      <c r="K118" s="3" t="s">
        <v>31</v>
      </c>
      <c r="L118" s="3" t="s">
        <v>32</v>
      </c>
      <c r="M118" s="4" t="s">
        <v>33</v>
      </c>
    </row>
    <row r="119" spans="1:13" ht="12.75">
      <c r="A119" s="9" t="s">
        <v>10</v>
      </c>
      <c r="B119" s="7"/>
      <c r="C119" s="7"/>
      <c r="D119" s="7"/>
      <c r="E119" s="7"/>
      <c r="F119" s="7"/>
      <c r="G119" s="7" t="s">
        <v>106</v>
      </c>
      <c r="H119" s="7"/>
      <c r="I119" s="7"/>
      <c r="J119" s="7"/>
      <c r="K119" s="7"/>
      <c r="L119" s="7"/>
      <c r="M119" s="8"/>
    </row>
    <row r="120" spans="1:13" ht="12.75">
      <c r="A120" s="9" t="s">
        <v>34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8"/>
    </row>
    <row r="121" spans="1:13" ht="12.75">
      <c r="A121" s="9" t="s">
        <v>35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8"/>
    </row>
    <row r="122" spans="1:13" ht="12.75">
      <c r="A122" s="9" t="s">
        <v>36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8"/>
    </row>
    <row r="123" spans="1:13" ht="12.75">
      <c r="A123" s="9" t="s">
        <v>37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8"/>
    </row>
    <row r="124" spans="1:13" ht="12.75">
      <c r="A124" s="9" t="s">
        <v>38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8"/>
    </row>
    <row r="125" spans="1:13" ht="12.75">
      <c r="A125" s="9" t="s">
        <v>39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8"/>
    </row>
    <row r="126" spans="1:13" ht="15.75">
      <c r="A126" s="228" t="s">
        <v>40</v>
      </c>
      <c r="B126" s="229"/>
      <c r="C126" s="229"/>
      <c r="D126" s="229"/>
      <c r="E126" s="229"/>
      <c r="F126" s="229"/>
      <c r="G126" s="229"/>
      <c r="H126" s="229"/>
      <c r="I126" s="229"/>
      <c r="J126" s="229"/>
      <c r="K126" s="229"/>
      <c r="L126" s="229"/>
      <c r="M126" s="230"/>
    </row>
    <row r="127" spans="1:13" ht="12.75">
      <c r="A127" s="244" t="s">
        <v>21</v>
      </c>
      <c r="B127" s="227"/>
      <c r="C127" s="227"/>
      <c r="D127" s="227" t="s">
        <v>41</v>
      </c>
      <c r="E127" s="227"/>
      <c r="F127" s="227"/>
      <c r="G127" s="227"/>
      <c r="H127" s="227"/>
      <c r="I127" s="227" t="s">
        <v>42</v>
      </c>
      <c r="J127" s="227"/>
      <c r="K127" s="227" t="s">
        <v>43</v>
      </c>
      <c r="L127" s="227"/>
      <c r="M127" s="245"/>
    </row>
    <row r="128" spans="1:13" ht="12.75" customHeight="1">
      <c r="A128" s="234" t="s">
        <v>121</v>
      </c>
      <c r="B128" s="235"/>
      <c r="C128" s="235"/>
      <c r="D128" s="235" t="s">
        <v>93</v>
      </c>
      <c r="E128" s="235"/>
      <c r="F128" s="235"/>
      <c r="G128" s="235"/>
      <c r="H128" s="235"/>
      <c r="I128" s="246">
        <v>1</v>
      </c>
      <c r="J128" s="235"/>
      <c r="K128" s="235"/>
      <c r="L128" s="235"/>
      <c r="M128" s="247"/>
    </row>
    <row r="129" spans="1:13" ht="12.75" customHeight="1">
      <c r="A129" s="234"/>
      <c r="B129" s="235"/>
      <c r="C129" s="235"/>
      <c r="D129" s="235"/>
      <c r="E129" s="235"/>
      <c r="F129" s="235"/>
      <c r="G129" s="235"/>
      <c r="H129" s="235"/>
      <c r="I129" s="246"/>
      <c r="J129" s="235"/>
      <c r="K129" s="235"/>
      <c r="L129" s="235"/>
      <c r="M129" s="247"/>
    </row>
    <row r="130" spans="1:13" ht="12.75">
      <c r="A130" s="234"/>
      <c r="B130" s="235"/>
      <c r="C130" s="235"/>
      <c r="D130" s="235"/>
      <c r="E130" s="235"/>
      <c r="F130" s="235"/>
      <c r="G130" s="235"/>
      <c r="H130" s="235"/>
      <c r="I130" s="235"/>
      <c r="J130" s="235"/>
      <c r="K130" s="235"/>
      <c r="L130" s="235"/>
      <c r="M130" s="247"/>
    </row>
    <row r="131" spans="1:13" ht="12.75">
      <c r="A131" s="234"/>
      <c r="B131" s="235"/>
      <c r="C131" s="235"/>
      <c r="D131" s="235"/>
      <c r="E131" s="235"/>
      <c r="F131" s="235"/>
      <c r="G131" s="235"/>
      <c r="H131" s="235"/>
      <c r="I131" s="235"/>
      <c r="J131" s="235"/>
      <c r="K131" s="235"/>
      <c r="L131" s="235"/>
      <c r="M131" s="247"/>
    </row>
    <row r="132" spans="1:13" ht="12.75">
      <c r="A132" s="234"/>
      <c r="B132" s="235"/>
      <c r="C132" s="235"/>
      <c r="D132" s="235"/>
      <c r="E132" s="235"/>
      <c r="F132" s="235"/>
      <c r="G132" s="235"/>
      <c r="H132" s="235"/>
      <c r="I132" s="235"/>
      <c r="J132" s="235"/>
      <c r="K132" s="235"/>
      <c r="L132" s="235"/>
      <c r="M132" s="247"/>
    </row>
    <row r="133" spans="1:13" ht="12.75">
      <c r="A133" s="234"/>
      <c r="B133" s="235"/>
      <c r="C133" s="235"/>
      <c r="D133" s="235"/>
      <c r="E133" s="235"/>
      <c r="F133" s="235"/>
      <c r="G133" s="235"/>
      <c r="H133" s="235"/>
      <c r="I133" s="235"/>
      <c r="J133" s="235"/>
      <c r="K133" s="235"/>
      <c r="L133" s="235"/>
      <c r="M133" s="247"/>
    </row>
    <row r="134" spans="1:13" ht="13.5" thickBot="1">
      <c r="A134" s="250"/>
      <c r="B134" s="248"/>
      <c r="C134" s="248"/>
      <c r="D134" s="248"/>
      <c r="E134" s="248"/>
      <c r="F134" s="248"/>
      <c r="G134" s="248"/>
      <c r="H134" s="248"/>
      <c r="I134" s="248"/>
      <c r="J134" s="248"/>
      <c r="K134" s="248"/>
      <c r="L134" s="248"/>
      <c r="M134" s="249"/>
    </row>
    <row r="135" ht="13.5" thickBot="1"/>
    <row r="136" spans="1:13" ht="12.75">
      <c r="A136" s="115" t="s">
        <v>46</v>
      </c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7"/>
    </row>
    <row r="137" spans="1:13" ht="35.25" customHeight="1">
      <c r="A137" s="69" t="s">
        <v>0</v>
      </c>
      <c r="B137" s="70"/>
      <c r="C137" s="70"/>
      <c r="D137" s="70"/>
      <c r="E137" s="71"/>
      <c r="F137" s="121" t="s">
        <v>128</v>
      </c>
      <c r="G137" s="122"/>
      <c r="H137" s="122"/>
      <c r="I137" s="122"/>
      <c r="J137" s="122"/>
      <c r="K137" s="122"/>
      <c r="L137" s="122"/>
      <c r="M137" s="123"/>
    </row>
    <row r="138" spans="1:13" ht="12.75">
      <c r="A138" s="69" t="s">
        <v>1</v>
      </c>
      <c r="B138" s="219"/>
      <c r="C138" s="219"/>
      <c r="D138" s="220"/>
      <c r="E138" s="103" t="s">
        <v>129</v>
      </c>
      <c r="F138" s="104"/>
      <c r="G138" s="104"/>
      <c r="H138" s="104"/>
      <c r="I138" s="104"/>
      <c r="J138" s="104"/>
      <c r="K138" s="104"/>
      <c r="L138" s="104"/>
      <c r="M138" s="105"/>
    </row>
    <row r="139" spans="1:13" ht="12.75">
      <c r="A139" s="221"/>
      <c r="B139" s="222"/>
      <c r="C139" s="222"/>
      <c r="D139" s="223"/>
      <c r="E139" s="106"/>
      <c r="F139" s="107"/>
      <c r="G139" s="107"/>
      <c r="H139" s="107"/>
      <c r="I139" s="107"/>
      <c r="J139" s="107"/>
      <c r="K139" s="107"/>
      <c r="L139" s="107"/>
      <c r="M139" s="108"/>
    </row>
    <row r="140" spans="1:13" ht="12.75">
      <c r="A140" s="221"/>
      <c r="B140" s="222"/>
      <c r="C140" s="222"/>
      <c r="D140" s="223"/>
      <c r="E140" s="106"/>
      <c r="F140" s="107"/>
      <c r="G140" s="107"/>
      <c r="H140" s="107"/>
      <c r="I140" s="107"/>
      <c r="J140" s="107"/>
      <c r="K140" s="107"/>
      <c r="L140" s="107"/>
      <c r="M140" s="108"/>
    </row>
    <row r="141" spans="1:13" ht="12.75">
      <c r="A141" s="221"/>
      <c r="B141" s="222"/>
      <c r="C141" s="222"/>
      <c r="D141" s="223"/>
      <c r="E141" s="106"/>
      <c r="F141" s="107"/>
      <c r="G141" s="107"/>
      <c r="H141" s="107"/>
      <c r="I141" s="107"/>
      <c r="J141" s="107"/>
      <c r="K141" s="107"/>
      <c r="L141" s="107"/>
      <c r="M141" s="108"/>
    </row>
    <row r="142" spans="1:13" ht="12.75">
      <c r="A142" s="221"/>
      <c r="B142" s="222"/>
      <c r="C142" s="222"/>
      <c r="D142" s="223"/>
      <c r="E142" s="106"/>
      <c r="F142" s="107"/>
      <c r="G142" s="107"/>
      <c r="H142" s="107"/>
      <c r="I142" s="107"/>
      <c r="J142" s="107"/>
      <c r="K142" s="107"/>
      <c r="L142" s="107"/>
      <c r="M142" s="108"/>
    </row>
    <row r="143" spans="1:13" ht="12.75">
      <c r="A143" s="224"/>
      <c r="B143" s="225"/>
      <c r="C143" s="225"/>
      <c r="D143" s="226"/>
      <c r="E143" s="109"/>
      <c r="F143" s="110"/>
      <c r="G143" s="110"/>
      <c r="H143" s="110"/>
      <c r="I143" s="110"/>
      <c r="J143" s="110"/>
      <c r="K143" s="110"/>
      <c r="L143" s="110"/>
      <c r="M143" s="111"/>
    </row>
    <row r="144" spans="1:13" ht="15.75">
      <c r="A144" s="228" t="s">
        <v>2</v>
      </c>
      <c r="B144" s="229"/>
      <c r="C144" s="229"/>
      <c r="D144" s="229"/>
      <c r="E144" s="229"/>
      <c r="F144" s="229"/>
      <c r="G144" s="229"/>
      <c r="H144" s="229"/>
      <c r="I144" s="229"/>
      <c r="J144" s="229"/>
      <c r="K144" s="229"/>
      <c r="L144" s="229"/>
      <c r="M144" s="230"/>
    </row>
    <row r="145" spans="1:13" ht="15">
      <c r="A145" s="102" t="s">
        <v>3</v>
      </c>
      <c r="B145" s="100"/>
      <c r="C145" s="101"/>
      <c r="D145" s="99" t="s">
        <v>4</v>
      </c>
      <c r="E145" s="100"/>
      <c r="F145" s="100"/>
      <c r="G145" s="100"/>
      <c r="H145" s="101"/>
      <c r="I145" s="99" t="s">
        <v>5</v>
      </c>
      <c r="J145" s="100"/>
      <c r="K145" s="100"/>
      <c r="L145" s="100"/>
      <c r="M145" s="112"/>
    </row>
    <row r="146" spans="1:13" ht="12.75">
      <c r="A146" s="231" t="s">
        <v>6</v>
      </c>
      <c r="B146" s="232"/>
      <c r="C146" s="232"/>
      <c r="D146" s="227" t="s">
        <v>7</v>
      </c>
      <c r="E146" s="227"/>
      <c r="F146" s="119" t="s">
        <v>8</v>
      </c>
      <c r="G146" s="79"/>
      <c r="H146" s="80"/>
      <c r="I146" s="227" t="s">
        <v>7</v>
      </c>
      <c r="J146" s="227"/>
      <c r="K146" s="119" t="s">
        <v>8</v>
      </c>
      <c r="L146" s="79"/>
      <c r="M146" s="134"/>
    </row>
    <row r="147" spans="1:13" ht="12.75">
      <c r="A147" s="231"/>
      <c r="B147" s="232"/>
      <c r="C147" s="232"/>
      <c r="D147" s="233" t="s">
        <v>9</v>
      </c>
      <c r="E147" s="233"/>
      <c r="F147" s="64" t="s">
        <v>114</v>
      </c>
      <c r="G147" s="65"/>
      <c r="H147" s="133"/>
      <c r="I147" s="233" t="s">
        <v>11</v>
      </c>
      <c r="J147" s="233"/>
      <c r="K147" s="64" t="s">
        <v>115</v>
      </c>
      <c r="L147" s="65"/>
      <c r="M147" s="66"/>
    </row>
    <row r="148" spans="1:13" ht="12.75">
      <c r="A148" s="231"/>
      <c r="B148" s="232"/>
      <c r="C148" s="232"/>
      <c r="D148" s="233" t="s">
        <v>12</v>
      </c>
      <c r="E148" s="233"/>
      <c r="F148" s="64" t="s">
        <v>114</v>
      </c>
      <c r="G148" s="65"/>
      <c r="H148" s="133"/>
      <c r="I148" s="233" t="s">
        <v>13</v>
      </c>
      <c r="J148" s="233"/>
      <c r="K148" s="64" t="s">
        <v>115</v>
      </c>
      <c r="L148" s="65"/>
      <c r="M148" s="66"/>
    </row>
    <row r="149" spans="1:36" s="31" customFormat="1" ht="29.25" customHeight="1">
      <c r="A149" s="58" t="s">
        <v>95</v>
      </c>
      <c r="B149" s="60"/>
      <c r="C149" s="60"/>
      <c r="D149" s="60"/>
      <c r="E149" s="59"/>
      <c r="F149" s="58" t="s">
        <v>96</v>
      </c>
      <c r="G149" s="60"/>
      <c r="H149" s="32">
        <f>'Obiettivi Area '!Q7</f>
        <v>0</v>
      </c>
      <c r="I149" s="58" t="s">
        <v>97</v>
      </c>
      <c r="J149" s="60"/>
      <c r="K149" s="59"/>
      <c r="L149" s="62" t="e">
        <f>'Obiettivi Area '!L7</f>
        <v>#REF!</v>
      </c>
      <c r="M149" s="63"/>
      <c r="N149" s="34"/>
      <c r="O149" s="34"/>
      <c r="P149" s="34"/>
      <c r="Q149" s="61"/>
      <c r="R149" s="61"/>
      <c r="S149" s="35"/>
      <c r="T149" s="61"/>
      <c r="U149" s="61"/>
      <c r="V149" s="35"/>
      <c r="W149" s="36"/>
      <c r="X149" s="37"/>
      <c r="Y149" s="28"/>
      <c r="Z149" s="28"/>
      <c r="AA149" s="28"/>
      <c r="AB149" s="28"/>
      <c r="AC149" s="28"/>
      <c r="AD149" s="29">
        <f>IF(K145="X",5,(IF(M145="X",3,(IF(O145="X",1,0)))))</f>
        <v>0</v>
      </c>
      <c r="AE149" s="29">
        <f>IF(K147="X",5,(IF(M147="X",3,(IF(O147="X",1,0)))))</f>
        <v>0</v>
      </c>
      <c r="AF149" s="29">
        <f>IF(Q146="X",5,(IF(S146="X",3,(IF(U146="X",1,0)))))</f>
        <v>0</v>
      </c>
      <c r="AG149" s="29">
        <f>IF(Q148="X",1,(IF(S148="X",3,(IF(U148="X",5,0)))))</f>
        <v>0</v>
      </c>
      <c r="AH149" s="30"/>
      <c r="AI149" s="30"/>
      <c r="AJ149" s="31">
        <f>PRODUCT(AD149:AG149)</f>
        <v>0</v>
      </c>
    </row>
    <row r="150" spans="1:13" ht="15.75" hidden="1">
      <c r="A150" s="228" t="s">
        <v>14</v>
      </c>
      <c r="B150" s="229"/>
      <c r="C150" s="229"/>
      <c r="D150" s="229"/>
      <c r="E150" s="229" t="s">
        <v>15</v>
      </c>
      <c r="F150" s="229"/>
      <c r="G150" s="229"/>
      <c r="H150" s="229"/>
      <c r="I150" s="229"/>
      <c r="J150" s="229"/>
      <c r="K150" s="229" t="s">
        <v>16</v>
      </c>
      <c r="L150" s="229"/>
      <c r="M150" s="230"/>
    </row>
    <row r="151" spans="1:13" ht="12.75" hidden="1">
      <c r="A151" s="234"/>
      <c r="B151" s="235"/>
      <c r="C151" s="235"/>
      <c r="D151" s="235"/>
      <c r="E151" s="235"/>
      <c r="F151" s="235"/>
      <c r="G151" s="235"/>
      <c r="H151" s="235"/>
      <c r="I151" s="235"/>
      <c r="J151" s="235"/>
      <c r="K151" s="236"/>
      <c r="L151" s="236"/>
      <c r="M151" s="237"/>
    </row>
    <row r="152" spans="1:13" ht="12.75" hidden="1">
      <c r="A152" s="234"/>
      <c r="B152" s="235"/>
      <c r="C152" s="235"/>
      <c r="D152" s="235"/>
      <c r="E152" s="235"/>
      <c r="F152" s="235"/>
      <c r="G152" s="235"/>
      <c r="H152" s="235"/>
      <c r="I152" s="235"/>
      <c r="J152" s="235"/>
      <c r="K152" s="236"/>
      <c r="L152" s="236"/>
      <c r="M152" s="237"/>
    </row>
    <row r="153" spans="1:13" ht="12.75" hidden="1">
      <c r="A153" s="234"/>
      <c r="B153" s="235"/>
      <c r="C153" s="235"/>
      <c r="D153" s="235"/>
      <c r="E153" s="235"/>
      <c r="F153" s="235"/>
      <c r="G153" s="235"/>
      <c r="H153" s="235"/>
      <c r="I153" s="235"/>
      <c r="J153" s="235"/>
      <c r="K153" s="236"/>
      <c r="L153" s="236"/>
      <c r="M153" s="237"/>
    </row>
    <row r="154" spans="1:13" ht="15.75">
      <c r="A154" s="228" t="s">
        <v>17</v>
      </c>
      <c r="B154" s="229"/>
      <c r="C154" s="229"/>
      <c r="D154" s="229"/>
      <c r="E154" s="229"/>
      <c r="F154" s="229"/>
      <c r="G154" s="229"/>
      <c r="H154" s="229"/>
      <c r="I154" s="229"/>
      <c r="J154" s="229"/>
      <c r="K154" s="229"/>
      <c r="L154" s="229"/>
      <c r="M154" s="230"/>
    </row>
    <row r="155" spans="1:13" ht="15">
      <c r="A155" s="102" t="s">
        <v>18</v>
      </c>
      <c r="B155" s="100"/>
      <c r="C155" s="100"/>
      <c r="D155" s="100"/>
      <c r="E155" s="100"/>
      <c r="F155" s="100"/>
      <c r="G155" s="100"/>
      <c r="H155" s="101"/>
      <c r="I155" s="99" t="s">
        <v>19</v>
      </c>
      <c r="J155" s="100"/>
      <c r="K155" s="100"/>
      <c r="L155" s="100"/>
      <c r="M155" s="112"/>
    </row>
    <row r="156" spans="1:13" ht="22.5" customHeight="1">
      <c r="A156" s="158" t="s">
        <v>113</v>
      </c>
      <c r="B156" s="122"/>
      <c r="C156" s="122"/>
      <c r="D156" s="122"/>
      <c r="E156" s="122"/>
      <c r="F156" s="122"/>
      <c r="G156" s="122"/>
      <c r="H156" s="159"/>
      <c r="I156" s="121" t="s">
        <v>111</v>
      </c>
      <c r="J156" s="122"/>
      <c r="K156" s="122"/>
      <c r="L156" s="122"/>
      <c r="M156" s="123"/>
    </row>
    <row r="157" spans="1:13" ht="27" customHeight="1">
      <c r="A157" s="158" t="s">
        <v>130</v>
      </c>
      <c r="B157" s="122"/>
      <c r="C157" s="122"/>
      <c r="D157" s="122"/>
      <c r="E157" s="122"/>
      <c r="F157" s="122"/>
      <c r="G157" s="122"/>
      <c r="H157" s="159"/>
      <c r="I157" s="121" t="s">
        <v>131</v>
      </c>
      <c r="J157" s="122"/>
      <c r="K157" s="122"/>
      <c r="L157" s="122"/>
      <c r="M157" s="123"/>
    </row>
    <row r="158" spans="1:13" ht="12.75" hidden="1">
      <c r="A158" s="158"/>
      <c r="B158" s="122"/>
      <c r="C158" s="122"/>
      <c r="D158" s="122"/>
      <c r="E158" s="122"/>
      <c r="F158" s="122"/>
      <c r="G158" s="122"/>
      <c r="H158" s="159"/>
      <c r="I158" s="121"/>
      <c r="J158" s="122"/>
      <c r="K158" s="122"/>
      <c r="L158" s="122"/>
      <c r="M158" s="123"/>
    </row>
    <row r="159" spans="1:13" ht="12.75" hidden="1">
      <c r="A159" s="158"/>
      <c r="B159" s="122"/>
      <c r="C159" s="122"/>
      <c r="D159" s="122"/>
      <c r="E159" s="122"/>
      <c r="F159" s="122"/>
      <c r="G159" s="122"/>
      <c r="H159" s="159"/>
      <c r="I159" s="121"/>
      <c r="J159" s="122"/>
      <c r="K159" s="122"/>
      <c r="L159" s="122"/>
      <c r="M159" s="123"/>
    </row>
    <row r="160" spans="1:13" ht="12.75" hidden="1">
      <c r="A160" s="158"/>
      <c r="B160" s="122"/>
      <c r="C160" s="122"/>
      <c r="D160" s="122"/>
      <c r="E160" s="122"/>
      <c r="F160" s="122"/>
      <c r="G160" s="122"/>
      <c r="H160" s="159"/>
      <c r="I160" s="121"/>
      <c r="J160" s="122"/>
      <c r="K160" s="122"/>
      <c r="L160" s="122"/>
      <c r="M160" s="123"/>
    </row>
    <row r="161" spans="1:13" ht="15.75">
      <c r="A161" s="228" t="s">
        <v>20</v>
      </c>
      <c r="B161" s="229"/>
      <c r="C161" s="229"/>
      <c r="D161" s="229"/>
      <c r="E161" s="229"/>
      <c r="F161" s="229"/>
      <c r="G161" s="229"/>
      <c r="H161" s="229"/>
      <c r="I161" s="229"/>
      <c r="J161" s="229"/>
      <c r="K161" s="229"/>
      <c r="L161" s="229"/>
      <c r="M161" s="230"/>
    </row>
    <row r="162" spans="1:13" ht="18">
      <c r="A162" s="2" t="s">
        <v>21</v>
      </c>
      <c r="B162" s="3" t="s">
        <v>22</v>
      </c>
      <c r="C162" s="3" t="s">
        <v>23</v>
      </c>
      <c r="D162" s="3" t="s">
        <v>24</v>
      </c>
      <c r="E162" s="3" t="s">
        <v>25</v>
      </c>
      <c r="F162" s="3" t="s">
        <v>26</v>
      </c>
      <c r="G162" s="3" t="s">
        <v>27</v>
      </c>
      <c r="H162" s="3" t="s">
        <v>28</v>
      </c>
      <c r="I162" s="3" t="s">
        <v>29</v>
      </c>
      <c r="J162" s="3" t="s">
        <v>30</v>
      </c>
      <c r="K162" s="3" t="s">
        <v>31</v>
      </c>
      <c r="L162" s="3" t="s">
        <v>32</v>
      </c>
      <c r="M162" s="4" t="s">
        <v>33</v>
      </c>
    </row>
    <row r="163" spans="1:13" ht="12.75">
      <c r="A163" s="9" t="s">
        <v>10</v>
      </c>
      <c r="B163" s="7"/>
      <c r="C163" s="7"/>
      <c r="D163" s="7"/>
      <c r="E163" s="7" t="s">
        <v>106</v>
      </c>
      <c r="F163" s="7" t="s">
        <v>106</v>
      </c>
      <c r="G163" s="7" t="s">
        <v>106</v>
      </c>
      <c r="H163" s="7" t="s">
        <v>106</v>
      </c>
      <c r="I163" s="7"/>
      <c r="J163" s="7"/>
      <c r="K163" s="7"/>
      <c r="L163" s="7"/>
      <c r="M163" s="8"/>
    </row>
    <row r="164" spans="1:13" ht="12.75">
      <c r="A164" s="9" t="s">
        <v>34</v>
      </c>
      <c r="B164" s="7"/>
      <c r="C164" s="7"/>
      <c r="D164" s="7"/>
      <c r="E164" s="7"/>
      <c r="F164" s="7"/>
      <c r="G164" s="7"/>
      <c r="H164" s="7"/>
      <c r="I164" s="7" t="s">
        <v>106</v>
      </c>
      <c r="J164" s="7" t="s">
        <v>106</v>
      </c>
      <c r="K164" s="7" t="s">
        <v>106</v>
      </c>
      <c r="L164" s="7" t="s">
        <v>106</v>
      </c>
      <c r="M164" s="8" t="s">
        <v>106</v>
      </c>
    </row>
    <row r="165" spans="1:13" ht="12.75">
      <c r="A165" s="9" t="s">
        <v>35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8"/>
    </row>
    <row r="166" spans="1:13" ht="12.75">
      <c r="A166" s="9" t="s">
        <v>36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8"/>
    </row>
    <row r="167" spans="1:13" ht="12.75">
      <c r="A167" s="9" t="s">
        <v>37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8"/>
    </row>
    <row r="168" spans="1:13" ht="12.75">
      <c r="A168" s="9" t="s">
        <v>38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8"/>
    </row>
    <row r="169" spans="1:13" ht="12.75">
      <c r="A169" s="9" t="s">
        <v>39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8"/>
    </row>
    <row r="170" spans="1:13" ht="15.75">
      <c r="A170" s="228" t="s">
        <v>40</v>
      </c>
      <c r="B170" s="229"/>
      <c r="C170" s="229"/>
      <c r="D170" s="229"/>
      <c r="E170" s="229"/>
      <c r="F170" s="229"/>
      <c r="G170" s="229"/>
      <c r="H170" s="229"/>
      <c r="I170" s="229"/>
      <c r="J170" s="229"/>
      <c r="K170" s="229"/>
      <c r="L170" s="229"/>
      <c r="M170" s="230"/>
    </row>
    <row r="171" spans="1:13" ht="12.75">
      <c r="A171" s="244" t="s">
        <v>21</v>
      </c>
      <c r="B171" s="227"/>
      <c r="C171" s="227"/>
      <c r="D171" s="227" t="s">
        <v>41</v>
      </c>
      <c r="E171" s="227"/>
      <c r="F171" s="227"/>
      <c r="G171" s="227"/>
      <c r="H171" s="227"/>
      <c r="I171" s="227" t="s">
        <v>42</v>
      </c>
      <c r="J171" s="227"/>
      <c r="K171" s="227" t="s">
        <v>43</v>
      </c>
      <c r="L171" s="227"/>
      <c r="M171" s="245"/>
    </row>
    <row r="172" spans="1:13" ht="12.75">
      <c r="A172" s="234" t="s">
        <v>107</v>
      </c>
      <c r="B172" s="235"/>
      <c r="C172" s="235"/>
      <c r="D172" s="235" t="s">
        <v>108</v>
      </c>
      <c r="E172" s="235"/>
      <c r="F172" s="235"/>
      <c r="G172" s="235"/>
      <c r="H172" s="235"/>
      <c r="I172" s="246">
        <v>0.1</v>
      </c>
      <c r="J172" s="235"/>
      <c r="K172" s="235"/>
      <c r="L172" s="235"/>
      <c r="M172" s="247"/>
    </row>
    <row r="173" spans="1:13" ht="12.75">
      <c r="A173" s="234" t="s">
        <v>109</v>
      </c>
      <c r="B173" s="235"/>
      <c r="C173" s="235"/>
      <c r="D173" s="235" t="s">
        <v>110</v>
      </c>
      <c r="E173" s="235"/>
      <c r="F173" s="235"/>
      <c r="G173" s="235"/>
      <c r="H173" s="235"/>
      <c r="I173" s="246">
        <v>0.9</v>
      </c>
      <c r="J173" s="235"/>
      <c r="K173" s="235"/>
      <c r="L173" s="235"/>
      <c r="M173" s="247"/>
    </row>
    <row r="174" spans="1:13" ht="12.75">
      <c r="A174" s="234"/>
      <c r="B174" s="235"/>
      <c r="C174" s="235"/>
      <c r="D174" s="235"/>
      <c r="E174" s="235"/>
      <c r="F174" s="235"/>
      <c r="G174" s="235"/>
      <c r="H174" s="235"/>
      <c r="I174" s="246"/>
      <c r="J174" s="235"/>
      <c r="K174" s="235"/>
      <c r="L174" s="235"/>
      <c r="M174" s="247"/>
    </row>
    <row r="175" spans="1:13" ht="12.75">
      <c r="A175" s="234"/>
      <c r="B175" s="235"/>
      <c r="C175" s="235"/>
      <c r="D175" s="235"/>
      <c r="E175" s="235"/>
      <c r="F175" s="235"/>
      <c r="G175" s="235"/>
      <c r="H175" s="235"/>
      <c r="I175" s="246"/>
      <c r="J175" s="235"/>
      <c r="K175" s="235"/>
      <c r="L175" s="235"/>
      <c r="M175" s="247"/>
    </row>
    <row r="176" spans="1:13" ht="12.75">
      <c r="A176" s="234"/>
      <c r="B176" s="235"/>
      <c r="C176" s="235"/>
      <c r="D176" s="235"/>
      <c r="E176" s="235"/>
      <c r="F176" s="235"/>
      <c r="G176" s="235"/>
      <c r="H176" s="235"/>
      <c r="I176" s="246"/>
      <c r="J176" s="235"/>
      <c r="K176" s="235"/>
      <c r="L176" s="235"/>
      <c r="M176" s="247"/>
    </row>
    <row r="177" spans="1:13" ht="12.75">
      <c r="A177" s="234"/>
      <c r="B177" s="235"/>
      <c r="C177" s="235"/>
      <c r="D177" s="235"/>
      <c r="E177" s="235"/>
      <c r="F177" s="235"/>
      <c r="G177" s="235"/>
      <c r="H177" s="235"/>
      <c r="I177" s="235"/>
      <c r="J177" s="235"/>
      <c r="K177" s="235"/>
      <c r="L177" s="235"/>
      <c r="M177" s="247"/>
    </row>
    <row r="178" spans="1:13" ht="13.5" thickBot="1">
      <c r="A178" s="250"/>
      <c r="B178" s="248"/>
      <c r="C178" s="248"/>
      <c r="D178" s="248"/>
      <c r="E178" s="248"/>
      <c r="F178" s="248"/>
      <c r="G178" s="248"/>
      <c r="H178" s="248"/>
      <c r="I178" s="248"/>
      <c r="J178" s="248"/>
      <c r="K178" s="248"/>
      <c r="L178" s="248"/>
      <c r="M178" s="249"/>
    </row>
    <row r="179" ht="13.5" thickBot="1"/>
    <row r="180" spans="1:13" ht="12.75">
      <c r="A180" s="115" t="s">
        <v>47</v>
      </c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7"/>
    </row>
    <row r="181" spans="1:13" ht="35.25" customHeight="1">
      <c r="A181" s="69" t="s">
        <v>0</v>
      </c>
      <c r="B181" s="70"/>
      <c r="C181" s="70"/>
      <c r="D181" s="70"/>
      <c r="E181" s="71"/>
      <c r="F181" s="121" t="s">
        <v>123</v>
      </c>
      <c r="G181" s="122"/>
      <c r="H181" s="122"/>
      <c r="I181" s="122"/>
      <c r="J181" s="122"/>
      <c r="K181" s="122"/>
      <c r="L181" s="122"/>
      <c r="M181" s="123"/>
    </row>
    <row r="182" spans="1:13" ht="12.75">
      <c r="A182" s="69" t="s">
        <v>1</v>
      </c>
      <c r="B182" s="219"/>
      <c r="C182" s="219"/>
      <c r="D182" s="220"/>
      <c r="E182" s="103" t="s">
        <v>126</v>
      </c>
      <c r="F182" s="104"/>
      <c r="G182" s="104"/>
      <c r="H182" s="104"/>
      <c r="I182" s="104"/>
      <c r="J182" s="104"/>
      <c r="K182" s="104"/>
      <c r="L182" s="104"/>
      <c r="M182" s="105"/>
    </row>
    <row r="183" spans="1:13" ht="12.75">
      <c r="A183" s="221"/>
      <c r="B183" s="222"/>
      <c r="C183" s="222"/>
      <c r="D183" s="223"/>
      <c r="E183" s="106"/>
      <c r="F183" s="107"/>
      <c r="G183" s="107"/>
      <c r="H183" s="107"/>
      <c r="I183" s="107"/>
      <c r="J183" s="107"/>
      <c r="K183" s="107"/>
      <c r="L183" s="107"/>
      <c r="M183" s="108"/>
    </row>
    <row r="184" spans="1:13" ht="12.75">
      <c r="A184" s="221"/>
      <c r="B184" s="222"/>
      <c r="C184" s="222"/>
      <c r="D184" s="223"/>
      <c r="E184" s="106"/>
      <c r="F184" s="107"/>
      <c r="G184" s="107"/>
      <c r="H184" s="107"/>
      <c r="I184" s="107"/>
      <c r="J184" s="107"/>
      <c r="K184" s="107"/>
      <c r="L184" s="107"/>
      <c r="M184" s="108"/>
    </row>
    <row r="185" spans="1:13" ht="12.75">
      <c r="A185" s="221"/>
      <c r="B185" s="222"/>
      <c r="C185" s="222"/>
      <c r="D185" s="223"/>
      <c r="E185" s="106"/>
      <c r="F185" s="107"/>
      <c r="G185" s="107"/>
      <c r="H185" s="107"/>
      <c r="I185" s="107"/>
      <c r="J185" s="107"/>
      <c r="K185" s="107"/>
      <c r="L185" s="107"/>
      <c r="M185" s="108"/>
    </row>
    <row r="186" spans="1:13" ht="12.75">
      <c r="A186" s="221"/>
      <c r="B186" s="222"/>
      <c r="C186" s="222"/>
      <c r="D186" s="223"/>
      <c r="E186" s="106"/>
      <c r="F186" s="107"/>
      <c r="G186" s="107"/>
      <c r="H186" s="107"/>
      <c r="I186" s="107"/>
      <c r="J186" s="107"/>
      <c r="K186" s="107"/>
      <c r="L186" s="107"/>
      <c r="M186" s="108"/>
    </row>
    <row r="187" spans="1:13" ht="12.75">
      <c r="A187" s="224"/>
      <c r="B187" s="225"/>
      <c r="C187" s="225"/>
      <c r="D187" s="226"/>
      <c r="E187" s="109"/>
      <c r="F187" s="110"/>
      <c r="G187" s="110"/>
      <c r="H187" s="110"/>
      <c r="I187" s="110"/>
      <c r="J187" s="110"/>
      <c r="K187" s="110"/>
      <c r="L187" s="110"/>
      <c r="M187" s="111"/>
    </row>
    <row r="188" spans="1:13" ht="15.75">
      <c r="A188" s="228" t="s">
        <v>2</v>
      </c>
      <c r="B188" s="229"/>
      <c r="C188" s="229"/>
      <c r="D188" s="229"/>
      <c r="E188" s="229"/>
      <c r="F188" s="229"/>
      <c r="G188" s="229"/>
      <c r="H188" s="229"/>
      <c r="I188" s="229"/>
      <c r="J188" s="229"/>
      <c r="K188" s="229"/>
      <c r="L188" s="229"/>
      <c r="M188" s="230"/>
    </row>
    <row r="189" spans="1:13" ht="15">
      <c r="A189" s="102" t="s">
        <v>3</v>
      </c>
      <c r="B189" s="100"/>
      <c r="C189" s="101"/>
      <c r="D189" s="99" t="s">
        <v>4</v>
      </c>
      <c r="E189" s="100"/>
      <c r="F189" s="100"/>
      <c r="G189" s="100"/>
      <c r="H189" s="101"/>
      <c r="I189" s="99" t="s">
        <v>5</v>
      </c>
      <c r="J189" s="100"/>
      <c r="K189" s="100"/>
      <c r="L189" s="100"/>
      <c r="M189" s="112"/>
    </row>
    <row r="190" spans="1:13" ht="12.75">
      <c r="A190" s="231" t="s">
        <v>6</v>
      </c>
      <c r="B190" s="232"/>
      <c r="C190" s="232"/>
      <c r="D190" s="227" t="s">
        <v>7</v>
      </c>
      <c r="E190" s="227"/>
      <c r="F190" s="119" t="s">
        <v>8</v>
      </c>
      <c r="G190" s="79"/>
      <c r="H190" s="80"/>
      <c r="I190" s="227" t="s">
        <v>7</v>
      </c>
      <c r="J190" s="227"/>
      <c r="K190" s="119" t="s">
        <v>8</v>
      </c>
      <c r="L190" s="79"/>
      <c r="M190" s="134"/>
    </row>
    <row r="191" spans="1:13" ht="12.75">
      <c r="A191" s="231"/>
      <c r="B191" s="232"/>
      <c r="C191" s="232"/>
      <c r="D191" s="233" t="s">
        <v>9</v>
      </c>
      <c r="E191" s="233"/>
      <c r="F191" s="64" t="s">
        <v>116</v>
      </c>
      <c r="G191" s="65"/>
      <c r="H191" s="133"/>
      <c r="I191" s="233" t="s">
        <v>11</v>
      </c>
      <c r="J191" s="233"/>
      <c r="K191" s="64" t="s">
        <v>105</v>
      </c>
      <c r="L191" s="65"/>
      <c r="M191" s="66"/>
    </row>
    <row r="192" spans="1:13" ht="12.75">
      <c r="A192" s="231"/>
      <c r="B192" s="232"/>
      <c r="C192" s="232"/>
      <c r="D192" s="233" t="s">
        <v>12</v>
      </c>
      <c r="E192" s="233"/>
      <c r="F192" s="64" t="s">
        <v>116</v>
      </c>
      <c r="G192" s="65"/>
      <c r="H192" s="133"/>
      <c r="I192" s="233" t="s">
        <v>13</v>
      </c>
      <c r="J192" s="233"/>
      <c r="K192" s="64" t="s">
        <v>105</v>
      </c>
      <c r="L192" s="65"/>
      <c r="M192" s="66"/>
    </row>
    <row r="193" spans="1:36" s="31" customFormat="1" ht="29.25" customHeight="1">
      <c r="A193" s="58" t="s">
        <v>95</v>
      </c>
      <c r="B193" s="60"/>
      <c r="C193" s="60"/>
      <c r="D193" s="60"/>
      <c r="E193" s="59"/>
      <c r="F193" s="58" t="s">
        <v>96</v>
      </c>
      <c r="G193" s="60"/>
      <c r="H193" s="32">
        <v>81</v>
      </c>
      <c r="I193" s="58" t="s">
        <v>97</v>
      </c>
      <c r="J193" s="60"/>
      <c r="K193" s="59"/>
      <c r="L193" s="62">
        <v>12.16</v>
      </c>
      <c r="M193" s="63"/>
      <c r="N193" s="34"/>
      <c r="O193" s="34"/>
      <c r="P193" s="34"/>
      <c r="Q193" s="61"/>
      <c r="R193" s="61"/>
      <c r="S193" s="35"/>
      <c r="T193" s="61"/>
      <c r="U193" s="61"/>
      <c r="V193" s="35"/>
      <c r="W193" s="36"/>
      <c r="X193" s="37"/>
      <c r="Y193" s="28"/>
      <c r="Z193" s="28"/>
      <c r="AA193" s="28"/>
      <c r="AB193" s="28"/>
      <c r="AC193" s="28"/>
      <c r="AD193" s="29">
        <f>IF(K189="X",5,(IF(M189="X",3,(IF(O189="X",1,0)))))</f>
        <v>0</v>
      </c>
      <c r="AE193" s="29">
        <f>IF(K191="X",5,(IF(M191="X",3,(IF(O191="X",1,0)))))</f>
        <v>0</v>
      </c>
      <c r="AF193" s="29">
        <f>IF(Q190="X",5,(IF(S190="X",3,(IF(U190="X",1,0)))))</f>
        <v>0</v>
      </c>
      <c r="AG193" s="29">
        <f>IF(Q192="X",1,(IF(S192="X",3,(IF(U192="X",5,0)))))</f>
        <v>0</v>
      </c>
      <c r="AH193" s="30"/>
      <c r="AI193" s="30"/>
      <c r="AJ193" s="31">
        <f>PRODUCT(AD193:AG193)</f>
        <v>0</v>
      </c>
    </row>
    <row r="194" spans="1:13" ht="15.75" hidden="1">
      <c r="A194" s="228" t="s">
        <v>14</v>
      </c>
      <c r="B194" s="229"/>
      <c r="C194" s="229"/>
      <c r="D194" s="229"/>
      <c r="E194" s="229" t="s">
        <v>15</v>
      </c>
      <c r="F194" s="229"/>
      <c r="G194" s="229"/>
      <c r="H194" s="229"/>
      <c r="I194" s="229"/>
      <c r="J194" s="229"/>
      <c r="K194" s="229" t="s">
        <v>16</v>
      </c>
      <c r="L194" s="229"/>
      <c r="M194" s="230"/>
    </row>
    <row r="195" spans="1:13" ht="12.75" hidden="1">
      <c r="A195" s="234"/>
      <c r="B195" s="235"/>
      <c r="C195" s="235"/>
      <c r="D195" s="235"/>
      <c r="E195" s="235"/>
      <c r="F195" s="235"/>
      <c r="G195" s="235"/>
      <c r="H195" s="235"/>
      <c r="I195" s="235"/>
      <c r="J195" s="235"/>
      <c r="K195" s="236"/>
      <c r="L195" s="236"/>
      <c r="M195" s="237"/>
    </row>
    <row r="196" spans="1:13" ht="12.75" hidden="1">
      <c r="A196" s="234"/>
      <c r="B196" s="235"/>
      <c r="C196" s="235"/>
      <c r="D196" s="235"/>
      <c r="E196" s="235"/>
      <c r="F196" s="235"/>
      <c r="G196" s="235"/>
      <c r="H196" s="235"/>
      <c r="I196" s="235"/>
      <c r="J196" s="235"/>
      <c r="K196" s="236"/>
      <c r="L196" s="236"/>
      <c r="M196" s="237"/>
    </row>
    <row r="197" spans="1:13" ht="12.75" hidden="1">
      <c r="A197" s="234"/>
      <c r="B197" s="235"/>
      <c r="C197" s="235"/>
      <c r="D197" s="235"/>
      <c r="E197" s="235"/>
      <c r="F197" s="235"/>
      <c r="G197" s="235"/>
      <c r="H197" s="235"/>
      <c r="I197" s="235"/>
      <c r="J197" s="235"/>
      <c r="K197" s="236"/>
      <c r="L197" s="236"/>
      <c r="M197" s="237"/>
    </row>
    <row r="198" spans="1:13" ht="15.75">
      <c r="A198" s="228" t="s">
        <v>17</v>
      </c>
      <c r="B198" s="229"/>
      <c r="C198" s="229"/>
      <c r="D198" s="229"/>
      <c r="E198" s="229"/>
      <c r="F198" s="229"/>
      <c r="G198" s="229"/>
      <c r="H198" s="229"/>
      <c r="I198" s="229"/>
      <c r="J198" s="229"/>
      <c r="K198" s="229"/>
      <c r="L198" s="229"/>
      <c r="M198" s="230"/>
    </row>
    <row r="199" spans="1:13" ht="15">
      <c r="A199" s="102" t="s">
        <v>18</v>
      </c>
      <c r="B199" s="100"/>
      <c r="C199" s="100"/>
      <c r="D199" s="100"/>
      <c r="E199" s="100"/>
      <c r="F199" s="100"/>
      <c r="G199" s="100"/>
      <c r="H199" s="101"/>
      <c r="I199" s="99" t="s">
        <v>19</v>
      </c>
      <c r="J199" s="100"/>
      <c r="K199" s="100"/>
      <c r="L199" s="100"/>
      <c r="M199" s="112"/>
    </row>
    <row r="200" spans="1:13" ht="42" customHeight="1">
      <c r="A200" s="158" t="s">
        <v>125</v>
      </c>
      <c r="B200" s="122"/>
      <c r="C200" s="122"/>
      <c r="D200" s="122"/>
      <c r="E200" s="122"/>
      <c r="F200" s="122"/>
      <c r="G200" s="122"/>
      <c r="H200" s="159"/>
      <c r="I200" s="121" t="s">
        <v>127</v>
      </c>
      <c r="J200" s="122"/>
      <c r="K200" s="122"/>
      <c r="L200" s="122"/>
      <c r="M200" s="123"/>
    </row>
    <row r="201" spans="1:13" ht="12.75">
      <c r="A201" s="158"/>
      <c r="B201" s="122"/>
      <c r="C201" s="122"/>
      <c r="D201" s="122"/>
      <c r="E201" s="122"/>
      <c r="F201" s="122"/>
      <c r="G201" s="122"/>
      <c r="H201" s="159"/>
      <c r="I201" s="121"/>
      <c r="J201" s="122"/>
      <c r="K201" s="122"/>
      <c r="L201" s="122"/>
      <c r="M201" s="123"/>
    </row>
    <row r="202" spans="1:13" ht="12.75">
      <c r="A202" s="158"/>
      <c r="B202" s="122"/>
      <c r="C202" s="122"/>
      <c r="D202" s="122"/>
      <c r="E202" s="122"/>
      <c r="F202" s="122"/>
      <c r="G202" s="122"/>
      <c r="H202" s="159"/>
      <c r="I202" s="121"/>
      <c r="J202" s="122"/>
      <c r="K202" s="122"/>
      <c r="L202" s="122"/>
      <c r="M202" s="123"/>
    </row>
    <row r="203" spans="1:13" ht="12.75">
      <c r="A203" s="158"/>
      <c r="B203" s="122"/>
      <c r="C203" s="122"/>
      <c r="D203" s="122"/>
      <c r="E203" s="122"/>
      <c r="F203" s="122"/>
      <c r="G203" s="122"/>
      <c r="H203" s="159"/>
      <c r="I203" s="121"/>
      <c r="J203" s="122"/>
      <c r="K203" s="122"/>
      <c r="L203" s="122"/>
      <c r="M203" s="123"/>
    </row>
    <row r="204" spans="1:13" ht="12.75">
      <c r="A204" s="158"/>
      <c r="B204" s="122"/>
      <c r="C204" s="122"/>
      <c r="D204" s="122"/>
      <c r="E204" s="122"/>
      <c r="F204" s="122"/>
      <c r="G204" s="122"/>
      <c r="H204" s="159"/>
      <c r="I204" s="121"/>
      <c r="J204" s="122"/>
      <c r="K204" s="122"/>
      <c r="L204" s="122"/>
      <c r="M204" s="123"/>
    </row>
    <row r="205" spans="1:13" ht="15.75">
      <c r="A205" s="228" t="s">
        <v>20</v>
      </c>
      <c r="B205" s="229"/>
      <c r="C205" s="229"/>
      <c r="D205" s="229"/>
      <c r="E205" s="229"/>
      <c r="F205" s="229"/>
      <c r="G205" s="229"/>
      <c r="H205" s="229"/>
      <c r="I205" s="229"/>
      <c r="J205" s="229"/>
      <c r="K205" s="229"/>
      <c r="L205" s="229"/>
      <c r="M205" s="230"/>
    </row>
    <row r="206" spans="1:13" ht="18">
      <c r="A206" s="2" t="s">
        <v>21</v>
      </c>
      <c r="B206" s="3" t="s">
        <v>22</v>
      </c>
      <c r="C206" s="3" t="s">
        <v>23</v>
      </c>
      <c r="D206" s="3" t="s">
        <v>24</v>
      </c>
      <c r="E206" s="3" t="s">
        <v>25</v>
      </c>
      <c r="F206" s="3" t="s">
        <v>26</v>
      </c>
      <c r="G206" s="3" t="s">
        <v>27</v>
      </c>
      <c r="H206" s="3" t="s">
        <v>28</v>
      </c>
      <c r="I206" s="3" t="s">
        <v>29</v>
      </c>
      <c r="J206" s="3" t="s">
        <v>30</v>
      </c>
      <c r="K206" s="3" t="s">
        <v>31</v>
      </c>
      <c r="L206" s="3" t="s">
        <v>32</v>
      </c>
      <c r="M206" s="4" t="s">
        <v>33</v>
      </c>
    </row>
    <row r="207" spans="1:13" ht="12.75">
      <c r="A207" s="9" t="s">
        <v>10</v>
      </c>
      <c r="B207" s="7"/>
      <c r="C207" s="7"/>
      <c r="D207" s="7"/>
      <c r="E207" s="7"/>
      <c r="F207" s="7"/>
      <c r="G207" s="7" t="s">
        <v>106</v>
      </c>
      <c r="H207" s="7"/>
      <c r="I207" s="7"/>
      <c r="J207" s="7"/>
      <c r="K207" s="7"/>
      <c r="L207" s="7"/>
      <c r="M207" s="8"/>
    </row>
    <row r="208" spans="1:13" ht="12.75">
      <c r="A208" s="9" t="s">
        <v>34</v>
      </c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8"/>
    </row>
    <row r="209" spans="1:13" ht="12.75">
      <c r="A209" s="9" t="s">
        <v>35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8"/>
    </row>
    <row r="210" spans="1:13" ht="12.75">
      <c r="A210" s="9" t="s">
        <v>36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8"/>
    </row>
    <row r="211" spans="1:13" ht="12.75">
      <c r="A211" s="9" t="s">
        <v>37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8"/>
    </row>
    <row r="212" spans="1:13" ht="12.75">
      <c r="A212" s="9" t="s">
        <v>38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8"/>
    </row>
    <row r="213" spans="1:13" ht="12.75">
      <c r="A213" s="9" t="s">
        <v>39</v>
      </c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8"/>
    </row>
    <row r="214" spans="1:13" ht="15.75">
      <c r="A214" s="228" t="s">
        <v>40</v>
      </c>
      <c r="B214" s="229"/>
      <c r="C214" s="229"/>
      <c r="D214" s="229"/>
      <c r="E214" s="229"/>
      <c r="F214" s="229"/>
      <c r="G214" s="229"/>
      <c r="H214" s="229"/>
      <c r="I214" s="229"/>
      <c r="J214" s="229"/>
      <c r="K214" s="229"/>
      <c r="L214" s="229"/>
      <c r="M214" s="230"/>
    </row>
    <row r="215" spans="1:13" ht="12.75">
      <c r="A215" s="244" t="s">
        <v>21</v>
      </c>
      <c r="B215" s="227"/>
      <c r="C215" s="227"/>
      <c r="D215" s="227" t="s">
        <v>41</v>
      </c>
      <c r="E215" s="227"/>
      <c r="F215" s="227"/>
      <c r="G215" s="227"/>
      <c r="H215" s="227"/>
      <c r="I215" s="227" t="s">
        <v>42</v>
      </c>
      <c r="J215" s="227"/>
      <c r="K215" s="227" t="s">
        <v>43</v>
      </c>
      <c r="L215" s="227"/>
      <c r="M215" s="245"/>
    </row>
    <row r="216" spans="1:13" ht="12.75">
      <c r="A216" s="234" t="s">
        <v>107</v>
      </c>
      <c r="B216" s="235"/>
      <c r="C216" s="235"/>
      <c r="D216" s="235" t="s">
        <v>108</v>
      </c>
      <c r="E216" s="235"/>
      <c r="F216" s="235"/>
      <c r="G216" s="235"/>
      <c r="H216" s="235"/>
      <c r="I216" s="246">
        <v>0.3</v>
      </c>
      <c r="J216" s="235"/>
      <c r="K216" s="235"/>
      <c r="L216" s="235"/>
      <c r="M216" s="247"/>
    </row>
    <row r="217" spans="1:13" ht="12.75">
      <c r="A217" s="234" t="s">
        <v>124</v>
      </c>
      <c r="B217" s="235"/>
      <c r="C217" s="235"/>
      <c r="D217" s="235" t="s">
        <v>112</v>
      </c>
      <c r="E217" s="235"/>
      <c r="F217" s="235"/>
      <c r="G217" s="235"/>
      <c r="H217" s="235"/>
      <c r="I217" s="246">
        <v>0.7</v>
      </c>
      <c r="J217" s="235"/>
      <c r="K217" s="235"/>
      <c r="L217" s="235"/>
      <c r="M217" s="247"/>
    </row>
    <row r="218" spans="1:13" ht="12.75">
      <c r="A218" s="234"/>
      <c r="B218" s="235"/>
      <c r="C218" s="235"/>
      <c r="D218" s="235"/>
      <c r="E218" s="235"/>
      <c r="F218" s="235"/>
      <c r="G218" s="235"/>
      <c r="H218" s="235"/>
      <c r="I218" s="235"/>
      <c r="J218" s="235"/>
      <c r="K218" s="235"/>
      <c r="L218" s="235"/>
      <c r="M218" s="247"/>
    </row>
    <row r="219" spans="1:13" ht="12.75">
      <c r="A219" s="234"/>
      <c r="B219" s="235"/>
      <c r="C219" s="235"/>
      <c r="D219" s="235"/>
      <c r="E219" s="235"/>
      <c r="F219" s="235"/>
      <c r="G219" s="235"/>
      <c r="H219" s="235"/>
      <c r="I219" s="235"/>
      <c r="J219" s="235"/>
      <c r="K219" s="235"/>
      <c r="L219" s="235"/>
      <c r="M219" s="247"/>
    </row>
    <row r="220" spans="1:13" ht="12.75">
      <c r="A220" s="234"/>
      <c r="B220" s="235"/>
      <c r="C220" s="235"/>
      <c r="D220" s="235"/>
      <c r="E220" s="235"/>
      <c r="F220" s="235"/>
      <c r="G220" s="235"/>
      <c r="H220" s="235"/>
      <c r="I220" s="235"/>
      <c r="J220" s="235"/>
      <c r="K220" s="235"/>
      <c r="L220" s="235"/>
      <c r="M220" s="247"/>
    </row>
    <row r="221" spans="1:13" ht="12.75">
      <c r="A221" s="234"/>
      <c r="B221" s="235"/>
      <c r="C221" s="235"/>
      <c r="D221" s="235"/>
      <c r="E221" s="235"/>
      <c r="F221" s="235"/>
      <c r="G221" s="235"/>
      <c r="H221" s="235"/>
      <c r="I221" s="235"/>
      <c r="J221" s="235"/>
      <c r="K221" s="235"/>
      <c r="L221" s="235"/>
      <c r="M221" s="247"/>
    </row>
    <row r="222" spans="1:13" ht="13.5" thickBot="1">
      <c r="A222" s="250"/>
      <c r="B222" s="248"/>
      <c r="C222" s="248"/>
      <c r="D222" s="248"/>
      <c r="E222" s="248"/>
      <c r="F222" s="248"/>
      <c r="G222" s="248"/>
      <c r="H222" s="248"/>
      <c r="I222" s="248"/>
      <c r="J222" s="248"/>
      <c r="K222" s="248"/>
      <c r="L222" s="248"/>
      <c r="M222" s="249"/>
    </row>
    <row r="223" ht="13.5" thickBot="1"/>
    <row r="224" spans="1:13" ht="12.75">
      <c r="A224" s="115" t="s">
        <v>48</v>
      </c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7"/>
    </row>
    <row r="225" spans="1:13" ht="35.25" customHeight="1">
      <c r="A225" s="69" t="s">
        <v>0</v>
      </c>
      <c r="B225" s="70"/>
      <c r="C225" s="70"/>
      <c r="D225" s="70"/>
      <c r="E225" s="71"/>
      <c r="F225" s="121"/>
      <c r="G225" s="122"/>
      <c r="H225" s="122"/>
      <c r="I225" s="122"/>
      <c r="J225" s="122"/>
      <c r="K225" s="122"/>
      <c r="L225" s="122"/>
      <c r="M225" s="123"/>
    </row>
    <row r="226" spans="1:13" ht="12.75">
      <c r="A226" s="69" t="s">
        <v>1</v>
      </c>
      <c r="B226" s="219"/>
      <c r="C226" s="219"/>
      <c r="D226" s="220"/>
      <c r="E226" s="103"/>
      <c r="F226" s="104"/>
      <c r="G226" s="104"/>
      <c r="H226" s="104"/>
      <c r="I226" s="104"/>
      <c r="J226" s="104"/>
      <c r="K226" s="104"/>
      <c r="L226" s="104"/>
      <c r="M226" s="105"/>
    </row>
    <row r="227" spans="1:13" ht="12.75">
      <c r="A227" s="221"/>
      <c r="B227" s="222"/>
      <c r="C227" s="222"/>
      <c r="D227" s="223"/>
      <c r="E227" s="106"/>
      <c r="F227" s="107"/>
      <c r="G227" s="107"/>
      <c r="H227" s="107"/>
      <c r="I227" s="107"/>
      <c r="J227" s="107"/>
      <c r="K227" s="107"/>
      <c r="L227" s="107"/>
      <c r="M227" s="108"/>
    </row>
    <row r="228" spans="1:13" ht="12.75">
      <c r="A228" s="221"/>
      <c r="B228" s="222"/>
      <c r="C228" s="222"/>
      <c r="D228" s="223"/>
      <c r="E228" s="106"/>
      <c r="F228" s="107"/>
      <c r="G228" s="107"/>
      <c r="H228" s="107"/>
      <c r="I228" s="107"/>
      <c r="J228" s="107"/>
      <c r="K228" s="107"/>
      <c r="L228" s="107"/>
      <c r="M228" s="108"/>
    </row>
    <row r="229" spans="1:13" ht="12.75">
      <c r="A229" s="221"/>
      <c r="B229" s="222"/>
      <c r="C229" s="222"/>
      <c r="D229" s="223"/>
      <c r="E229" s="106"/>
      <c r="F229" s="107"/>
      <c r="G229" s="107"/>
      <c r="H229" s="107"/>
      <c r="I229" s="107"/>
      <c r="J229" s="107"/>
      <c r="K229" s="107"/>
      <c r="L229" s="107"/>
      <c r="M229" s="108"/>
    </row>
    <row r="230" spans="1:13" ht="12.75">
      <c r="A230" s="221"/>
      <c r="B230" s="222"/>
      <c r="C230" s="222"/>
      <c r="D230" s="223"/>
      <c r="E230" s="106"/>
      <c r="F230" s="107"/>
      <c r="G230" s="107"/>
      <c r="H230" s="107"/>
      <c r="I230" s="107"/>
      <c r="J230" s="107"/>
      <c r="K230" s="107"/>
      <c r="L230" s="107"/>
      <c r="M230" s="108"/>
    </row>
    <row r="231" spans="1:13" ht="12.75">
      <c r="A231" s="224"/>
      <c r="B231" s="225"/>
      <c r="C231" s="225"/>
      <c r="D231" s="226"/>
      <c r="E231" s="109"/>
      <c r="F231" s="110"/>
      <c r="G231" s="110"/>
      <c r="H231" s="110"/>
      <c r="I231" s="110"/>
      <c r="J231" s="110"/>
      <c r="K231" s="110"/>
      <c r="L231" s="110"/>
      <c r="M231" s="111"/>
    </row>
    <row r="232" spans="1:13" ht="15.75">
      <c r="A232" s="228" t="s">
        <v>2</v>
      </c>
      <c r="B232" s="229"/>
      <c r="C232" s="229"/>
      <c r="D232" s="229"/>
      <c r="E232" s="229"/>
      <c r="F232" s="229"/>
      <c r="G232" s="229"/>
      <c r="H232" s="229"/>
      <c r="I232" s="229"/>
      <c r="J232" s="229"/>
      <c r="K232" s="229"/>
      <c r="L232" s="229"/>
      <c r="M232" s="230"/>
    </row>
    <row r="233" spans="1:13" ht="15">
      <c r="A233" s="102" t="s">
        <v>3</v>
      </c>
      <c r="B233" s="100"/>
      <c r="C233" s="101"/>
      <c r="D233" s="99" t="s">
        <v>4</v>
      </c>
      <c r="E233" s="100"/>
      <c r="F233" s="100"/>
      <c r="G233" s="100"/>
      <c r="H233" s="101"/>
      <c r="I233" s="99" t="s">
        <v>5</v>
      </c>
      <c r="J233" s="100"/>
      <c r="K233" s="100"/>
      <c r="L233" s="100"/>
      <c r="M233" s="112"/>
    </row>
    <row r="234" spans="1:13" ht="12.75">
      <c r="A234" s="231" t="s">
        <v>6</v>
      </c>
      <c r="B234" s="232"/>
      <c r="C234" s="232"/>
      <c r="D234" s="227" t="s">
        <v>7</v>
      </c>
      <c r="E234" s="227"/>
      <c r="F234" s="119" t="s">
        <v>8</v>
      </c>
      <c r="G234" s="79"/>
      <c r="H234" s="80"/>
      <c r="I234" s="227" t="s">
        <v>7</v>
      </c>
      <c r="J234" s="227"/>
      <c r="K234" s="119" t="s">
        <v>8</v>
      </c>
      <c r="L234" s="79"/>
      <c r="M234" s="134"/>
    </row>
    <row r="235" spans="1:13" ht="12.75">
      <c r="A235" s="231"/>
      <c r="B235" s="232"/>
      <c r="C235" s="232"/>
      <c r="D235" s="233" t="s">
        <v>9</v>
      </c>
      <c r="E235" s="233"/>
      <c r="F235" s="64"/>
      <c r="G235" s="65"/>
      <c r="H235" s="133"/>
      <c r="I235" s="233" t="s">
        <v>11</v>
      </c>
      <c r="J235" s="233"/>
      <c r="K235" s="64"/>
      <c r="L235" s="65"/>
      <c r="M235" s="66"/>
    </row>
    <row r="236" spans="1:13" ht="12.75">
      <c r="A236" s="231"/>
      <c r="B236" s="232"/>
      <c r="C236" s="232"/>
      <c r="D236" s="233" t="s">
        <v>12</v>
      </c>
      <c r="E236" s="233"/>
      <c r="F236" s="64"/>
      <c r="G236" s="65"/>
      <c r="H236" s="133"/>
      <c r="I236" s="233" t="s">
        <v>13</v>
      </c>
      <c r="J236" s="233"/>
      <c r="K236" s="64"/>
      <c r="L236" s="65"/>
      <c r="M236" s="66"/>
    </row>
    <row r="237" spans="1:36" s="31" customFormat="1" ht="29.25" customHeight="1">
      <c r="A237" s="58" t="s">
        <v>95</v>
      </c>
      <c r="B237" s="60"/>
      <c r="C237" s="60"/>
      <c r="D237" s="60"/>
      <c r="E237" s="59"/>
      <c r="F237" s="58" t="s">
        <v>96</v>
      </c>
      <c r="G237" s="60"/>
      <c r="H237" s="32">
        <f>'Obiettivi Area '!Q9</f>
        <v>0</v>
      </c>
      <c r="I237" s="58" t="s">
        <v>97</v>
      </c>
      <c r="J237" s="60"/>
      <c r="K237" s="59"/>
      <c r="L237" s="62" t="e">
        <f>'Obiettivi Area '!L9</f>
        <v>#REF!</v>
      </c>
      <c r="M237" s="63"/>
      <c r="N237" s="34"/>
      <c r="O237" s="34"/>
      <c r="P237" s="34"/>
      <c r="Q237" s="61"/>
      <c r="R237" s="61"/>
      <c r="S237" s="35"/>
      <c r="T237" s="61"/>
      <c r="U237" s="61"/>
      <c r="V237" s="35"/>
      <c r="W237" s="36"/>
      <c r="X237" s="37"/>
      <c r="Y237" s="28"/>
      <c r="Z237" s="28"/>
      <c r="AA237" s="28"/>
      <c r="AB237" s="28"/>
      <c r="AC237" s="28"/>
      <c r="AD237" s="29">
        <f>IF(K233="X",5,(IF(M233="X",3,(IF(O233="X",1,0)))))</f>
        <v>0</v>
      </c>
      <c r="AE237" s="29">
        <f>IF(K235="X",5,(IF(M235="X",3,(IF(O235="X",1,0)))))</f>
        <v>0</v>
      </c>
      <c r="AF237" s="29">
        <f>IF(Q234="X",5,(IF(S234="X",3,(IF(U234="X",1,0)))))</f>
        <v>0</v>
      </c>
      <c r="AG237" s="29">
        <f>IF(Q236="X",1,(IF(S236="X",3,(IF(U236="X",5,0)))))</f>
        <v>0</v>
      </c>
      <c r="AH237" s="30"/>
      <c r="AI237" s="30"/>
      <c r="AJ237" s="31">
        <f>PRODUCT(AD237:AG237)</f>
        <v>0</v>
      </c>
    </row>
    <row r="238" spans="1:13" ht="15.75" hidden="1">
      <c r="A238" s="228" t="s">
        <v>14</v>
      </c>
      <c r="B238" s="229"/>
      <c r="C238" s="229"/>
      <c r="D238" s="229"/>
      <c r="E238" s="229" t="s">
        <v>15</v>
      </c>
      <c r="F238" s="229"/>
      <c r="G238" s="229"/>
      <c r="H238" s="229"/>
      <c r="I238" s="229"/>
      <c r="J238" s="229"/>
      <c r="K238" s="229" t="s">
        <v>16</v>
      </c>
      <c r="L238" s="229"/>
      <c r="M238" s="230"/>
    </row>
    <row r="239" spans="1:13" ht="12.75" hidden="1">
      <c r="A239" s="234"/>
      <c r="B239" s="235"/>
      <c r="C239" s="235"/>
      <c r="D239" s="235"/>
      <c r="E239" s="235"/>
      <c r="F239" s="235"/>
      <c r="G239" s="235"/>
      <c r="H239" s="235"/>
      <c r="I239" s="235"/>
      <c r="J239" s="235"/>
      <c r="K239" s="236"/>
      <c r="L239" s="236"/>
      <c r="M239" s="237"/>
    </row>
    <row r="240" spans="1:13" ht="12.75" hidden="1">
      <c r="A240" s="234"/>
      <c r="B240" s="235"/>
      <c r="C240" s="235"/>
      <c r="D240" s="235"/>
      <c r="E240" s="235"/>
      <c r="F240" s="235"/>
      <c r="G240" s="235"/>
      <c r="H240" s="235"/>
      <c r="I240" s="235"/>
      <c r="J240" s="235"/>
      <c r="K240" s="236"/>
      <c r="L240" s="236"/>
      <c r="M240" s="237"/>
    </row>
    <row r="241" spans="1:13" ht="12.75" hidden="1">
      <c r="A241" s="234"/>
      <c r="B241" s="235"/>
      <c r="C241" s="235"/>
      <c r="D241" s="235"/>
      <c r="E241" s="235"/>
      <c r="F241" s="235"/>
      <c r="G241" s="235"/>
      <c r="H241" s="235"/>
      <c r="I241" s="235"/>
      <c r="J241" s="235"/>
      <c r="K241" s="236"/>
      <c r="L241" s="236"/>
      <c r="M241" s="237"/>
    </row>
    <row r="242" spans="1:13" ht="15.75">
      <c r="A242" s="228" t="s">
        <v>17</v>
      </c>
      <c r="B242" s="229"/>
      <c r="C242" s="229"/>
      <c r="D242" s="229"/>
      <c r="E242" s="229"/>
      <c r="F242" s="229"/>
      <c r="G242" s="229"/>
      <c r="H242" s="229"/>
      <c r="I242" s="229"/>
      <c r="J242" s="229"/>
      <c r="K242" s="229"/>
      <c r="L242" s="229"/>
      <c r="M242" s="230"/>
    </row>
    <row r="243" spans="1:13" ht="15">
      <c r="A243" s="102" t="s">
        <v>18</v>
      </c>
      <c r="B243" s="100"/>
      <c r="C243" s="100"/>
      <c r="D243" s="100"/>
      <c r="E243" s="100"/>
      <c r="F243" s="100"/>
      <c r="G243" s="100"/>
      <c r="H243" s="101"/>
      <c r="I243" s="99" t="s">
        <v>19</v>
      </c>
      <c r="J243" s="100"/>
      <c r="K243" s="100"/>
      <c r="L243" s="100"/>
      <c r="M243" s="112"/>
    </row>
    <row r="244" spans="1:13" ht="12.75">
      <c r="A244" s="158"/>
      <c r="B244" s="122"/>
      <c r="C244" s="122"/>
      <c r="D244" s="122"/>
      <c r="E244" s="122"/>
      <c r="F244" s="122"/>
      <c r="G244" s="122"/>
      <c r="H244" s="159"/>
      <c r="I244" s="121"/>
      <c r="J244" s="122"/>
      <c r="K244" s="122"/>
      <c r="L244" s="122"/>
      <c r="M244" s="123"/>
    </row>
    <row r="245" spans="1:13" ht="12.75">
      <c r="A245" s="158"/>
      <c r="B245" s="122"/>
      <c r="C245" s="122"/>
      <c r="D245" s="122"/>
      <c r="E245" s="122"/>
      <c r="F245" s="122"/>
      <c r="G245" s="122"/>
      <c r="H245" s="159"/>
      <c r="I245" s="121"/>
      <c r="J245" s="122"/>
      <c r="K245" s="122"/>
      <c r="L245" s="122"/>
      <c r="M245" s="123"/>
    </row>
    <row r="246" spans="1:13" ht="12.75">
      <c r="A246" s="158"/>
      <c r="B246" s="122"/>
      <c r="C246" s="122"/>
      <c r="D246" s="122"/>
      <c r="E246" s="122"/>
      <c r="F246" s="122"/>
      <c r="G246" s="122"/>
      <c r="H246" s="159"/>
      <c r="I246" s="121"/>
      <c r="J246" s="122"/>
      <c r="K246" s="122"/>
      <c r="L246" s="122"/>
      <c r="M246" s="123"/>
    </row>
    <row r="247" spans="1:13" ht="12.75">
      <c r="A247" s="158"/>
      <c r="B247" s="122"/>
      <c r="C247" s="122"/>
      <c r="D247" s="122"/>
      <c r="E247" s="122"/>
      <c r="F247" s="122"/>
      <c r="G247" s="122"/>
      <c r="H247" s="159"/>
      <c r="I247" s="121"/>
      <c r="J247" s="122"/>
      <c r="K247" s="122"/>
      <c r="L247" s="122"/>
      <c r="M247" s="123"/>
    </row>
    <row r="248" spans="1:13" ht="12.75">
      <c r="A248" s="158"/>
      <c r="B248" s="122"/>
      <c r="C248" s="122"/>
      <c r="D248" s="122"/>
      <c r="E248" s="122"/>
      <c r="F248" s="122"/>
      <c r="G248" s="122"/>
      <c r="H248" s="159"/>
      <c r="I248" s="121"/>
      <c r="J248" s="122"/>
      <c r="K248" s="122"/>
      <c r="L248" s="122"/>
      <c r="M248" s="123"/>
    </row>
    <row r="249" spans="1:13" ht="15.75">
      <c r="A249" s="228" t="s">
        <v>20</v>
      </c>
      <c r="B249" s="229"/>
      <c r="C249" s="229"/>
      <c r="D249" s="229"/>
      <c r="E249" s="229"/>
      <c r="F249" s="229"/>
      <c r="G249" s="229"/>
      <c r="H249" s="229"/>
      <c r="I249" s="229"/>
      <c r="J249" s="229"/>
      <c r="K249" s="229"/>
      <c r="L249" s="229"/>
      <c r="M249" s="230"/>
    </row>
    <row r="250" spans="1:13" ht="18">
      <c r="A250" s="2" t="s">
        <v>21</v>
      </c>
      <c r="B250" s="3" t="s">
        <v>22</v>
      </c>
      <c r="C250" s="3" t="s">
        <v>23</v>
      </c>
      <c r="D250" s="3" t="s">
        <v>24</v>
      </c>
      <c r="E250" s="3" t="s">
        <v>25</v>
      </c>
      <c r="F250" s="3" t="s">
        <v>26</v>
      </c>
      <c r="G250" s="3" t="s">
        <v>27</v>
      </c>
      <c r="H250" s="3" t="s">
        <v>28</v>
      </c>
      <c r="I250" s="3" t="s">
        <v>29</v>
      </c>
      <c r="J250" s="3" t="s">
        <v>30</v>
      </c>
      <c r="K250" s="3" t="s">
        <v>31</v>
      </c>
      <c r="L250" s="3" t="s">
        <v>32</v>
      </c>
      <c r="M250" s="4" t="s">
        <v>33</v>
      </c>
    </row>
    <row r="251" spans="1:13" ht="12.75">
      <c r="A251" s="9" t="s">
        <v>10</v>
      </c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8"/>
    </row>
    <row r="252" spans="1:13" ht="12.75">
      <c r="A252" s="9" t="s">
        <v>34</v>
      </c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8"/>
    </row>
    <row r="253" spans="1:13" ht="12.75">
      <c r="A253" s="9" t="s">
        <v>35</v>
      </c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8"/>
    </row>
    <row r="254" spans="1:13" ht="12.75">
      <c r="A254" s="9" t="s">
        <v>36</v>
      </c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8"/>
    </row>
    <row r="255" spans="1:13" ht="12.75">
      <c r="A255" s="9" t="s">
        <v>37</v>
      </c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8"/>
    </row>
    <row r="256" spans="1:13" ht="12.75">
      <c r="A256" s="9" t="s">
        <v>38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8"/>
    </row>
    <row r="257" spans="1:13" ht="12.75">
      <c r="A257" s="9" t="s">
        <v>39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8"/>
    </row>
    <row r="258" spans="1:13" ht="15.75">
      <c r="A258" s="228" t="s">
        <v>40</v>
      </c>
      <c r="B258" s="229"/>
      <c r="C258" s="229"/>
      <c r="D258" s="229"/>
      <c r="E258" s="229"/>
      <c r="F258" s="229"/>
      <c r="G258" s="229"/>
      <c r="H258" s="229"/>
      <c r="I258" s="229"/>
      <c r="J258" s="229"/>
      <c r="K258" s="229"/>
      <c r="L258" s="229"/>
      <c r="M258" s="230"/>
    </row>
    <row r="259" spans="1:13" ht="12.75">
      <c r="A259" s="244" t="s">
        <v>21</v>
      </c>
      <c r="B259" s="227"/>
      <c r="C259" s="227"/>
      <c r="D259" s="227" t="s">
        <v>41</v>
      </c>
      <c r="E259" s="227"/>
      <c r="F259" s="227"/>
      <c r="G259" s="227"/>
      <c r="H259" s="227"/>
      <c r="I259" s="227" t="s">
        <v>42</v>
      </c>
      <c r="J259" s="227"/>
      <c r="K259" s="227" t="s">
        <v>43</v>
      </c>
      <c r="L259" s="227"/>
      <c r="M259" s="245"/>
    </row>
    <row r="260" spans="1:13" ht="12.75">
      <c r="A260" s="234"/>
      <c r="B260" s="235"/>
      <c r="C260" s="235"/>
      <c r="D260" s="235"/>
      <c r="E260" s="235"/>
      <c r="F260" s="235"/>
      <c r="G260" s="235"/>
      <c r="H260" s="235"/>
      <c r="I260" s="235"/>
      <c r="J260" s="235"/>
      <c r="K260" s="235"/>
      <c r="L260" s="235"/>
      <c r="M260" s="247"/>
    </row>
    <row r="261" spans="1:13" ht="12.75">
      <c r="A261" s="234"/>
      <c r="B261" s="235"/>
      <c r="C261" s="235"/>
      <c r="D261" s="235"/>
      <c r="E261" s="235"/>
      <c r="F261" s="235"/>
      <c r="G261" s="235"/>
      <c r="H261" s="235"/>
      <c r="I261" s="235"/>
      <c r="J261" s="235"/>
      <c r="K261" s="235"/>
      <c r="L261" s="235"/>
      <c r="M261" s="247"/>
    </row>
    <row r="262" spans="1:13" ht="12.75">
      <c r="A262" s="234"/>
      <c r="B262" s="235"/>
      <c r="C262" s="235"/>
      <c r="D262" s="235"/>
      <c r="E262" s="235"/>
      <c r="F262" s="235"/>
      <c r="G262" s="235"/>
      <c r="H262" s="235"/>
      <c r="I262" s="235"/>
      <c r="J262" s="235"/>
      <c r="K262" s="235"/>
      <c r="L262" s="235"/>
      <c r="M262" s="247"/>
    </row>
    <row r="263" spans="1:13" ht="12.75">
      <c r="A263" s="234"/>
      <c r="B263" s="235"/>
      <c r="C263" s="235"/>
      <c r="D263" s="235"/>
      <c r="E263" s="235"/>
      <c r="F263" s="235"/>
      <c r="G263" s="235"/>
      <c r="H263" s="235"/>
      <c r="I263" s="235"/>
      <c r="J263" s="235"/>
      <c r="K263" s="235"/>
      <c r="L263" s="235"/>
      <c r="M263" s="247"/>
    </row>
    <row r="264" spans="1:13" ht="12.75">
      <c r="A264" s="234"/>
      <c r="B264" s="235"/>
      <c r="C264" s="235"/>
      <c r="D264" s="235"/>
      <c r="E264" s="235"/>
      <c r="F264" s="235"/>
      <c r="G264" s="235"/>
      <c r="H264" s="235"/>
      <c r="I264" s="235"/>
      <c r="J264" s="235"/>
      <c r="K264" s="235"/>
      <c r="L264" s="235"/>
      <c r="M264" s="247"/>
    </row>
    <row r="265" spans="1:13" ht="12.75">
      <c r="A265" s="234"/>
      <c r="B265" s="235"/>
      <c r="C265" s="235"/>
      <c r="D265" s="235"/>
      <c r="E265" s="235"/>
      <c r="F265" s="235"/>
      <c r="G265" s="235"/>
      <c r="H265" s="235"/>
      <c r="I265" s="235"/>
      <c r="J265" s="235"/>
      <c r="K265" s="235"/>
      <c r="L265" s="235"/>
      <c r="M265" s="247"/>
    </row>
    <row r="266" spans="1:13" ht="13.5" thickBot="1">
      <c r="A266" s="250"/>
      <c r="B266" s="248"/>
      <c r="C266" s="248"/>
      <c r="D266" s="248"/>
      <c r="E266" s="248"/>
      <c r="F266" s="248"/>
      <c r="G266" s="248"/>
      <c r="H266" s="248"/>
      <c r="I266" s="248"/>
      <c r="J266" s="248"/>
      <c r="K266" s="248"/>
      <c r="L266" s="248"/>
      <c r="M266" s="249"/>
    </row>
    <row r="267" ht="13.5" thickBot="1"/>
    <row r="268" spans="1:13" ht="12.75">
      <c r="A268" s="115" t="s">
        <v>49</v>
      </c>
      <c r="B268" s="116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7"/>
    </row>
    <row r="269" spans="1:13" ht="35.25" customHeight="1">
      <c r="A269" s="69" t="s">
        <v>0</v>
      </c>
      <c r="B269" s="70"/>
      <c r="C269" s="70"/>
      <c r="D269" s="70"/>
      <c r="E269" s="71"/>
      <c r="F269" s="121" t="s">
        <v>104</v>
      </c>
      <c r="G269" s="217"/>
      <c r="H269" s="217"/>
      <c r="I269" s="217"/>
      <c r="J269" s="217"/>
      <c r="K269" s="217"/>
      <c r="L269" s="217"/>
      <c r="M269" s="218"/>
    </row>
    <row r="270" spans="1:13" ht="12.75">
      <c r="A270" s="69" t="s">
        <v>1</v>
      </c>
      <c r="B270" s="219"/>
      <c r="C270" s="219"/>
      <c r="D270" s="220"/>
      <c r="E270" s="103"/>
      <c r="F270" s="104"/>
      <c r="G270" s="104"/>
      <c r="H270" s="104"/>
      <c r="I270" s="104"/>
      <c r="J270" s="104"/>
      <c r="K270" s="104"/>
      <c r="L270" s="104"/>
      <c r="M270" s="105"/>
    </row>
    <row r="271" spans="1:13" ht="12.75">
      <c r="A271" s="221"/>
      <c r="B271" s="222"/>
      <c r="C271" s="222"/>
      <c r="D271" s="223"/>
      <c r="E271" s="106"/>
      <c r="F271" s="107"/>
      <c r="G271" s="107"/>
      <c r="H271" s="107"/>
      <c r="I271" s="107"/>
      <c r="J271" s="107"/>
      <c r="K271" s="107"/>
      <c r="L271" s="107"/>
      <c r="M271" s="108"/>
    </row>
    <row r="272" spans="1:13" ht="12.75">
      <c r="A272" s="221"/>
      <c r="B272" s="222"/>
      <c r="C272" s="222"/>
      <c r="D272" s="223"/>
      <c r="E272" s="106"/>
      <c r="F272" s="107"/>
      <c r="G272" s="107"/>
      <c r="H272" s="107"/>
      <c r="I272" s="107"/>
      <c r="J272" s="107"/>
      <c r="K272" s="107"/>
      <c r="L272" s="107"/>
      <c r="M272" s="108"/>
    </row>
    <row r="273" spans="1:13" ht="12.75">
      <c r="A273" s="221"/>
      <c r="B273" s="222"/>
      <c r="C273" s="222"/>
      <c r="D273" s="223"/>
      <c r="E273" s="106"/>
      <c r="F273" s="107"/>
      <c r="G273" s="107"/>
      <c r="H273" s="107"/>
      <c r="I273" s="107"/>
      <c r="J273" s="107"/>
      <c r="K273" s="107"/>
      <c r="L273" s="107"/>
      <c r="M273" s="108"/>
    </row>
    <row r="274" spans="1:13" ht="12.75">
      <c r="A274" s="221"/>
      <c r="B274" s="222"/>
      <c r="C274" s="222"/>
      <c r="D274" s="223"/>
      <c r="E274" s="106"/>
      <c r="F274" s="107"/>
      <c r="G274" s="107"/>
      <c r="H274" s="107"/>
      <c r="I274" s="107"/>
      <c r="J274" s="107"/>
      <c r="K274" s="107"/>
      <c r="L274" s="107"/>
      <c r="M274" s="108"/>
    </row>
    <row r="275" spans="1:13" ht="12.75">
      <c r="A275" s="224"/>
      <c r="B275" s="225"/>
      <c r="C275" s="225"/>
      <c r="D275" s="226"/>
      <c r="E275" s="109"/>
      <c r="F275" s="110"/>
      <c r="G275" s="110"/>
      <c r="H275" s="110"/>
      <c r="I275" s="110"/>
      <c r="J275" s="110"/>
      <c r="K275" s="110"/>
      <c r="L275" s="110"/>
      <c r="M275" s="111"/>
    </row>
    <row r="276" spans="1:13" ht="15.75">
      <c r="A276" s="228" t="s">
        <v>2</v>
      </c>
      <c r="B276" s="229"/>
      <c r="C276" s="229"/>
      <c r="D276" s="229"/>
      <c r="E276" s="229"/>
      <c r="F276" s="229"/>
      <c r="G276" s="229"/>
      <c r="H276" s="229"/>
      <c r="I276" s="229"/>
      <c r="J276" s="229"/>
      <c r="K276" s="229"/>
      <c r="L276" s="229"/>
      <c r="M276" s="230"/>
    </row>
    <row r="277" spans="1:13" ht="15">
      <c r="A277" s="102" t="s">
        <v>3</v>
      </c>
      <c r="B277" s="100"/>
      <c r="C277" s="101"/>
      <c r="D277" s="99" t="s">
        <v>4</v>
      </c>
      <c r="E277" s="100"/>
      <c r="F277" s="100"/>
      <c r="G277" s="100"/>
      <c r="H277" s="101"/>
      <c r="I277" s="99" t="s">
        <v>5</v>
      </c>
      <c r="J277" s="100"/>
      <c r="K277" s="100"/>
      <c r="L277" s="100"/>
      <c r="M277" s="112"/>
    </row>
    <row r="278" spans="1:13" ht="12.75">
      <c r="A278" s="231" t="s">
        <v>6</v>
      </c>
      <c r="B278" s="232"/>
      <c r="C278" s="232"/>
      <c r="D278" s="227" t="s">
        <v>7</v>
      </c>
      <c r="E278" s="227"/>
      <c r="F278" s="119" t="s">
        <v>8</v>
      </c>
      <c r="G278" s="79"/>
      <c r="H278" s="80"/>
      <c r="I278" s="227" t="s">
        <v>7</v>
      </c>
      <c r="J278" s="227"/>
      <c r="K278" s="119" t="s">
        <v>8</v>
      </c>
      <c r="L278" s="79"/>
      <c r="M278" s="134"/>
    </row>
    <row r="279" spans="1:13" ht="12.75">
      <c r="A279" s="231"/>
      <c r="B279" s="232"/>
      <c r="C279" s="232"/>
      <c r="D279" s="233" t="s">
        <v>9</v>
      </c>
      <c r="E279" s="233"/>
      <c r="F279" s="64"/>
      <c r="G279" s="65"/>
      <c r="H279" s="133"/>
      <c r="I279" s="233" t="s">
        <v>11</v>
      </c>
      <c r="J279" s="233"/>
      <c r="K279" s="64"/>
      <c r="L279" s="65"/>
      <c r="M279" s="66"/>
    </row>
    <row r="280" spans="1:13" ht="12.75">
      <c r="A280" s="231"/>
      <c r="B280" s="232"/>
      <c r="C280" s="232"/>
      <c r="D280" s="233" t="s">
        <v>12</v>
      </c>
      <c r="E280" s="233"/>
      <c r="F280" s="64"/>
      <c r="G280" s="65"/>
      <c r="H280" s="133"/>
      <c r="I280" s="233" t="s">
        <v>13</v>
      </c>
      <c r="J280" s="233"/>
      <c r="K280" s="64"/>
      <c r="L280" s="65"/>
      <c r="M280" s="66"/>
    </row>
    <row r="281" spans="1:36" s="31" customFormat="1" ht="29.25" customHeight="1">
      <c r="A281" s="58" t="s">
        <v>95</v>
      </c>
      <c r="B281" s="60"/>
      <c r="C281" s="60"/>
      <c r="D281" s="60"/>
      <c r="E281" s="59"/>
      <c r="F281" s="58" t="s">
        <v>96</v>
      </c>
      <c r="G281" s="60"/>
      <c r="H281" s="32">
        <f>'Obiettivi Area '!Q10</f>
        <v>0</v>
      </c>
      <c r="I281" s="58" t="s">
        <v>97</v>
      </c>
      <c r="J281" s="60"/>
      <c r="K281" s="59"/>
      <c r="L281" s="62" t="e">
        <f>'Obiettivi Area '!L10</f>
        <v>#REF!</v>
      </c>
      <c r="M281" s="63"/>
      <c r="N281" s="34"/>
      <c r="O281" s="34"/>
      <c r="P281" s="34"/>
      <c r="Q281" s="61"/>
      <c r="R281" s="61"/>
      <c r="S281" s="35"/>
      <c r="T281" s="61"/>
      <c r="U281" s="61"/>
      <c r="V281" s="35"/>
      <c r="W281" s="36"/>
      <c r="X281" s="37"/>
      <c r="Y281" s="28"/>
      <c r="Z281" s="28"/>
      <c r="AA281" s="28"/>
      <c r="AB281" s="28"/>
      <c r="AC281" s="28"/>
      <c r="AD281" s="29">
        <f>IF(K277="X",5,(IF(M277="X",3,(IF(O277="X",1,0)))))</f>
        <v>0</v>
      </c>
      <c r="AE281" s="29">
        <f>IF(K279="X",5,(IF(M279="X",3,(IF(O279="X",1,0)))))</f>
        <v>0</v>
      </c>
      <c r="AF281" s="29">
        <f>IF(Q278="X",5,(IF(S278="X",3,(IF(U278="X",1,0)))))</f>
        <v>0</v>
      </c>
      <c r="AG281" s="29">
        <f>IF(Q280="X",1,(IF(S280="X",3,(IF(U280="X",5,0)))))</f>
        <v>0</v>
      </c>
      <c r="AH281" s="30"/>
      <c r="AI281" s="30"/>
      <c r="AJ281" s="31">
        <f>PRODUCT(AD281:AG281)</f>
        <v>0</v>
      </c>
    </row>
    <row r="282" spans="1:13" ht="15.75" hidden="1">
      <c r="A282" s="228" t="s">
        <v>14</v>
      </c>
      <c r="B282" s="229"/>
      <c r="C282" s="229"/>
      <c r="D282" s="229"/>
      <c r="E282" s="229" t="s">
        <v>15</v>
      </c>
      <c r="F282" s="229"/>
      <c r="G282" s="229"/>
      <c r="H282" s="229"/>
      <c r="I282" s="229"/>
      <c r="J282" s="229"/>
      <c r="K282" s="229" t="s">
        <v>16</v>
      </c>
      <c r="L282" s="229"/>
      <c r="M282" s="230"/>
    </row>
    <row r="283" spans="1:13" ht="12.75" hidden="1">
      <c r="A283" s="234"/>
      <c r="B283" s="235"/>
      <c r="C283" s="235"/>
      <c r="D283" s="235"/>
      <c r="E283" s="235"/>
      <c r="F283" s="235"/>
      <c r="G283" s="235"/>
      <c r="H283" s="235"/>
      <c r="I283" s="235"/>
      <c r="J283" s="235"/>
      <c r="K283" s="236"/>
      <c r="L283" s="236"/>
      <c r="M283" s="237"/>
    </row>
    <row r="284" spans="1:13" ht="12.75" hidden="1">
      <c r="A284" s="234"/>
      <c r="B284" s="235"/>
      <c r="C284" s="235"/>
      <c r="D284" s="235"/>
      <c r="E284" s="235"/>
      <c r="F284" s="235"/>
      <c r="G284" s="235"/>
      <c r="H284" s="235"/>
      <c r="I284" s="235"/>
      <c r="J284" s="235"/>
      <c r="K284" s="236"/>
      <c r="L284" s="236"/>
      <c r="M284" s="237"/>
    </row>
    <row r="285" spans="1:13" ht="12.75" hidden="1">
      <c r="A285" s="234"/>
      <c r="B285" s="235"/>
      <c r="C285" s="235"/>
      <c r="D285" s="235"/>
      <c r="E285" s="235"/>
      <c r="F285" s="235"/>
      <c r="G285" s="235"/>
      <c r="H285" s="235"/>
      <c r="I285" s="235"/>
      <c r="J285" s="235"/>
      <c r="K285" s="236"/>
      <c r="L285" s="236"/>
      <c r="M285" s="237"/>
    </row>
    <row r="286" spans="1:13" ht="15.75">
      <c r="A286" s="228" t="s">
        <v>17</v>
      </c>
      <c r="B286" s="229"/>
      <c r="C286" s="229"/>
      <c r="D286" s="229"/>
      <c r="E286" s="229"/>
      <c r="F286" s="229"/>
      <c r="G286" s="229"/>
      <c r="H286" s="229"/>
      <c r="I286" s="229"/>
      <c r="J286" s="229"/>
      <c r="K286" s="229"/>
      <c r="L286" s="229"/>
      <c r="M286" s="230"/>
    </row>
    <row r="287" spans="1:13" ht="15">
      <c r="A287" s="102" t="s">
        <v>18</v>
      </c>
      <c r="B287" s="100"/>
      <c r="C287" s="100"/>
      <c r="D287" s="100"/>
      <c r="E287" s="100"/>
      <c r="F287" s="100"/>
      <c r="G287" s="100"/>
      <c r="H287" s="101"/>
      <c r="I287" s="99" t="s">
        <v>19</v>
      </c>
      <c r="J287" s="100"/>
      <c r="K287" s="100"/>
      <c r="L287" s="100"/>
      <c r="M287" s="112"/>
    </row>
    <row r="288" spans="1:13" ht="12.75">
      <c r="A288" s="158"/>
      <c r="B288" s="122"/>
      <c r="C288" s="122"/>
      <c r="D288" s="122"/>
      <c r="E288" s="122"/>
      <c r="F288" s="122"/>
      <c r="G288" s="122"/>
      <c r="H288" s="159"/>
      <c r="I288" s="121"/>
      <c r="J288" s="122"/>
      <c r="K288" s="122"/>
      <c r="L288" s="122"/>
      <c r="M288" s="123"/>
    </row>
    <row r="289" spans="1:13" ht="12.75">
      <c r="A289" s="158"/>
      <c r="B289" s="122"/>
      <c r="C289" s="122"/>
      <c r="D289" s="122"/>
      <c r="E289" s="122"/>
      <c r="F289" s="122"/>
      <c r="G289" s="122"/>
      <c r="H289" s="159"/>
      <c r="I289" s="121"/>
      <c r="J289" s="122"/>
      <c r="K289" s="122"/>
      <c r="L289" s="122"/>
      <c r="M289" s="123"/>
    </row>
    <row r="290" spans="1:13" ht="12.75">
      <c r="A290" s="158"/>
      <c r="B290" s="122"/>
      <c r="C290" s="122"/>
      <c r="D290" s="122"/>
      <c r="E290" s="122"/>
      <c r="F290" s="122"/>
      <c r="G290" s="122"/>
      <c r="H290" s="159"/>
      <c r="I290" s="121"/>
      <c r="J290" s="122"/>
      <c r="K290" s="122"/>
      <c r="L290" s="122"/>
      <c r="M290" s="123"/>
    </row>
    <row r="291" spans="1:13" ht="12.75">
      <c r="A291" s="158"/>
      <c r="B291" s="122"/>
      <c r="C291" s="122"/>
      <c r="D291" s="122"/>
      <c r="E291" s="122"/>
      <c r="F291" s="122"/>
      <c r="G291" s="122"/>
      <c r="H291" s="159"/>
      <c r="I291" s="121"/>
      <c r="J291" s="122"/>
      <c r="K291" s="122"/>
      <c r="L291" s="122"/>
      <c r="M291" s="123"/>
    </row>
    <row r="292" spans="1:13" ht="12.75">
      <c r="A292" s="158"/>
      <c r="B292" s="122"/>
      <c r="C292" s="122"/>
      <c r="D292" s="122"/>
      <c r="E292" s="122"/>
      <c r="F292" s="122"/>
      <c r="G292" s="122"/>
      <c r="H292" s="159"/>
      <c r="I292" s="121"/>
      <c r="J292" s="122"/>
      <c r="K292" s="122"/>
      <c r="L292" s="122"/>
      <c r="M292" s="123"/>
    </row>
    <row r="293" spans="1:13" ht="15.75">
      <c r="A293" s="228" t="s">
        <v>20</v>
      </c>
      <c r="B293" s="229"/>
      <c r="C293" s="229"/>
      <c r="D293" s="229"/>
      <c r="E293" s="229"/>
      <c r="F293" s="229"/>
      <c r="G293" s="229"/>
      <c r="H293" s="229"/>
      <c r="I293" s="229"/>
      <c r="J293" s="229"/>
      <c r="K293" s="229"/>
      <c r="L293" s="229"/>
      <c r="M293" s="230"/>
    </row>
    <row r="294" spans="1:13" ht="18">
      <c r="A294" s="2" t="s">
        <v>21</v>
      </c>
      <c r="B294" s="3" t="s">
        <v>22</v>
      </c>
      <c r="C294" s="3" t="s">
        <v>23</v>
      </c>
      <c r="D294" s="3" t="s">
        <v>24</v>
      </c>
      <c r="E294" s="3" t="s">
        <v>25</v>
      </c>
      <c r="F294" s="3" t="s">
        <v>26</v>
      </c>
      <c r="G294" s="3" t="s">
        <v>27</v>
      </c>
      <c r="H294" s="3" t="s">
        <v>28</v>
      </c>
      <c r="I294" s="3" t="s">
        <v>29</v>
      </c>
      <c r="J294" s="3" t="s">
        <v>30</v>
      </c>
      <c r="K294" s="3" t="s">
        <v>31</v>
      </c>
      <c r="L294" s="3" t="s">
        <v>32</v>
      </c>
      <c r="M294" s="4" t="s">
        <v>33</v>
      </c>
    </row>
    <row r="295" spans="1:13" ht="12.75">
      <c r="A295" s="9" t="s">
        <v>10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8"/>
    </row>
    <row r="296" spans="1:13" ht="12.75">
      <c r="A296" s="9" t="s">
        <v>34</v>
      </c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8"/>
    </row>
    <row r="297" spans="1:13" ht="12.75">
      <c r="A297" s="9" t="s">
        <v>35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8"/>
    </row>
    <row r="298" spans="1:13" ht="12.75">
      <c r="A298" s="9" t="s">
        <v>36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8"/>
    </row>
    <row r="299" spans="1:13" ht="12.75">
      <c r="A299" s="9" t="s">
        <v>37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8"/>
    </row>
    <row r="300" spans="1:13" ht="12.75">
      <c r="A300" s="9" t="s">
        <v>38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8"/>
    </row>
    <row r="301" spans="1:13" ht="12.75">
      <c r="A301" s="9" t="s">
        <v>39</v>
      </c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8"/>
    </row>
    <row r="302" spans="1:13" ht="15.75">
      <c r="A302" s="228" t="s">
        <v>40</v>
      </c>
      <c r="B302" s="229"/>
      <c r="C302" s="229"/>
      <c r="D302" s="229"/>
      <c r="E302" s="229"/>
      <c r="F302" s="229"/>
      <c r="G302" s="229"/>
      <c r="H302" s="229"/>
      <c r="I302" s="229"/>
      <c r="J302" s="229"/>
      <c r="K302" s="229"/>
      <c r="L302" s="229"/>
      <c r="M302" s="230"/>
    </row>
    <row r="303" spans="1:13" ht="12.75">
      <c r="A303" s="244" t="s">
        <v>21</v>
      </c>
      <c r="B303" s="227"/>
      <c r="C303" s="227"/>
      <c r="D303" s="227" t="s">
        <v>41</v>
      </c>
      <c r="E303" s="227"/>
      <c r="F303" s="227"/>
      <c r="G303" s="227"/>
      <c r="H303" s="227"/>
      <c r="I303" s="227" t="s">
        <v>42</v>
      </c>
      <c r="J303" s="227"/>
      <c r="K303" s="227" t="s">
        <v>43</v>
      </c>
      <c r="L303" s="227"/>
      <c r="M303" s="245"/>
    </row>
    <row r="304" spans="1:13" ht="12.75">
      <c r="A304" s="234"/>
      <c r="B304" s="235"/>
      <c r="C304" s="235"/>
      <c r="D304" s="235"/>
      <c r="E304" s="235"/>
      <c r="F304" s="235"/>
      <c r="G304" s="235"/>
      <c r="H304" s="235"/>
      <c r="I304" s="235"/>
      <c r="J304" s="235"/>
      <c r="K304" s="235"/>
      <c r="L304" s="235"/>
      <c r="M304" s="247"/>
    </row>
    <row r="305" spans="1:13" ht="12.75">
      <c r="A305" s="234"/>
      <c r="B305" s="235"/>
      <c r="C305" s="235"/>
      <c r="D305" s="235"/>
      <c r="E305" s="235"/>
      <c r="F305" s="235"/>
      <c r="G305" s="235"/>
      <c r="H305" s="235"/>
      <c r="I305" s="235"/>
      <c r="J305" s="235"/>
      <c r="K305" s="235"/>
      <c r="L305" s="235"/>
      <c r="M305" s="247"/>
    </row>
    <row r="306" spans="1:13" ht="12.75">
      <c r="A306" s="234"/>
      <c r="B306" s="235"/>
      <c r="C306" s="235"/>
      <c r="D306" s="235"/>
      <c r="E306" s="235"/>
      <c r="F306" s="235"/>
      <c r="G306" s="235"/>
      <c r="H306" s="235"/>
      <c r="I306" s="235"/>
      <c r="J306" s="235"/>
      <c r="K306" s="235"/>
      <c r="L306" s="235"/>
      <c r="M306" s="247"/>
    </row>
    <row r="307" spans="1:13" ht="12.75">
      <c r="A307" s="234"/>
      <c r="B307" s="235"/>
      <c r="C307" s="235"/>
      <c r="D307" s="235"/>
      <c r="E307" s="235"/>
      <c r="F307" s="235"/>
      <c r="G307" s="235"/>
      <c r="H307" s="235"/>
      <c r="I307" s="235"/>
      <c r="J307" s="235"/>
      <c r="K307" s="235"/>
      <c r="L307" s="235"/>
      <c r="M307" s="247"/>
    </row>
    <row r="308" spans="1:13" ht="12.75">
      <c r="A308" s="234"/>
      <c r="B308" s="235"/>
      <c r="C308" s="235"/>
      <c r="D308" s="235"/>
      <c r="E308" s="235"/>
      <c r="F308" s="235"/>
      <c r="G308" s="235"/>
      <c r="H308" s="235"/>
      <c r="I308" s="235"/>
      <c r="J308" s="235"/>
      <c r="K308" s="235"/>
      <c r="L308" s="235"/>
      <c r="M308" s="247"/>
    </row>
    <row r="309" spans="1:13" ht="12.75">
      <c r="A309" s="234"/>
      <c r="B309" s="235"/>
      <c r="C309" s="235"/>
      <c r="D309" s="235"/>
      <c r="E309" s="235"/>
      <c r="F309" s="235"/>
      <c r="G309" s="235"/>
      <c r="H309" s="235"/>
      <c r="I309" s="235"/>
      <c r="J309" s="235"/>
      <c r="K309" s="235"/>
      <c r="L309" s="235"/>
      <c r="M309" s="247"/>
    </row>
    <row r="310" spans="1:13" ht="13.5" thickBot="1">
      <c r="A310" s="250"/>
      <c r="B310" s="248"/>
      <c r="C310" s="248"/>
      <c r="D310" s="248"/>
      <c r="E310" s="248"/>
      <c r="F310" s="248"/>
      <c r="G310" s="248"/>
      <c r="H310" s="248"/>
      <c r="I310" s="248"/>
      <c r="J310" s="248"/>
      <c r="K310" s="248"/>
      <c r="L310" s="248"/>
      <c r="M310" s="249"/>
    </row>
    <row r="311" ht="13.5" thickBot="1"/>
    <row r="312" spans="1:13" ht="12.75">
      <c r="A312" s="115" t="s">
        <v>50</v>
      </c>
      <c r="B312" s="116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7"/>
    </row>
    <row r="313" spans="1:13" ht="35.25" customHeight="1">
      <c r="A313" s="69" t="s">
        <v>0</v>
      </c>
      <c r="B313" s="70"/>
      <c r="C313" s="70"/>
      <c r="D313" s="70"/>
      <c r="E313" s="71"/>
      <c r="F313" s="121"/>
      <c r="G313" s="122"/>
      <c r="H313" s="122"/>
      <c r="I313" s="122"/>
      <c r="J313" s="122"/>
      <c r="K313" s="122"/>
      <c r="L313" s="122"/>
      <c r="M313" s="123"/>
    </row>
    <row r="314" spans="1:13" ht="12.75">
      <c r="A314" s="69" t="s">
        <v>1</v>
      </c>
      <c r="B314" s="219"/>
      <c r="C314" s="219"/>
      <c r="D314" s="220"/>
      <c r="E314" s="103"/>
      <c r="F314" s="104"/>
      <c r="G314" s="104"/>
      <c r="H314" s="104"/>
      <c r="I314" s="104"/>
      <c r="J314" s="104"/>
      <c r="K314" s="104"/>
      <c r="L314" s="104"/>
      <c r="M314" s="105"/>
    </row>
    <row r="315" spans="1:13" ht="12.75">
      <c r="A315" s="221"/>
      <c r="B315" s="222"/>
      <c r="C315" s="222"/>
      <c r="D315" s="223"/>
      <c r="E315" s="106"/>
      <c r="F315" s="107"/>
      <c r="G315" s="107"/>
      <c r="H315" s="107"/>
      <c r="I315" s="107"/>
      <c r="J315" s="107"/>
      <c r="K315" s="107"/>
      <c r="L315" s="107"/>
      <c r="M315" s="108"/>
    </row>
    <row r="316" spans="1:13" ht="12.75">
      <c r="A316" s="221"/>
      <c r="B316" s="222"/>
      <c r="C316" s="222"/>
      <c r="D316" s="223"/>
      <c r="E316" s="106"/>
      <c r="F316" s="107"/>
      <c r="G316" s="107"/>
      <c r="H316" s="107"/>
      <c r="I316" s="107"/>
      <c r="J316" s="107"/>
      <c r="K316" s="107"/>
      <c r="L316" s="107"/>
      <c r="M316" s="108"/>
    </row>
    <row r="317" spans="1:13" ht="12.75">
      <c r="A317" s="221"/>
      <c r="B317" s="222"/>
      <c r="C317" s="222"/>
      <c r="D317" s="223"/>
      <c r="E317" s="106"/>
      <c r="F317" s="107"/>
      <c r="G317" s="107"/>
      <c r="H317" s="107"/>
      <c r="I317" s="107"/>
      <c r="J317" s="107"/>
      <c r="K317" s="107"/>
      <c r="L317" s="107"/>
      <c r="M317" s="108"/>
    </row>
    <row r="318" spans="1:13" ht="12.75">
      <c r="A318" s="221"/>
      <c r="B318" s="222"/>
      <c r="C318" s="222"/>
      <c r="D318" s="223"/>
      <c r="E318" s="106"/>
      <c r="F318" s="107"/>
      <c r="G318" s="107"/>
      <c r="H318" s="107"/>
      <c r="I318" s="107"/>
      <c r="J318" s="107"/>
      <c r="K318" s="107"/>
      <c r="L318" s="107"/>
      <c r="M318" s="108"/>
    </row>
    <row r="319" spans="1:13" ht="12.75">
      <c r="A319" s="224"/>
      <c r="B319" s="225"/>
      <c r="C319" s="225"/>
      <c r="D319" s="226"/>
      <c r="E319" s="109"/>
      <c r="F319" s="110"/>
      <c r="G319" s="110"/>
      <c r="H319" s="110"/>
      <c r="I319" s="110"/>
      <c r="J319" s="110"/>
      <c r="K319" s="110"/>
      <c r="L319" s="110"/>
      <c r="M319" s="111"/>
    </row>
    <row r="320" spans="1:13" ht="15.75">
      <c r="A320" s="228" t="s">
        <v>2</v>
      </c>
      <c r="B320" s="229"/>
      <c r="C320" s="229"/>
      <c r="D320" s="229"/>
      <c r="E320" s="229"/>
      <c r="F320" s="229"/>
      <c r="G320" s="229"/>
      <c r="H320" s="229"/>
      <c r="I320" s="229"/>
      <c r="J320" s="229"/>
      <c r="K320" s="229"/>
      <c r="L320" s="229"/>
      <c r="M320" s="230"/>
    </row>
    <row r="321" spans="1:13" ht="15">
      <c r="A321" s="102" t="s">
        <v>3</v>
      </c>
      <c r="B321" s="100"/>
      <c r="C321" s="101"/>
      <c r="D321" s="99" t="s">
        <v>4</v>
      </c>
      <c r="E321" s="100"/>
      <c r="F321" s="100"/>
      <c r="G321" s="100"/>
      <c r="H321" s="101"/>
      <c r="I321" s="99" t="s">
        <v>5</v>
      </c>
      <c r="J321" s="100"/>
      <c r="K321" s="100"/>
      <c r="L321" s="100"/>
      <c r="M321" s="112"/>
    </row>
    <row r="322" spans="1:13" ht="12.75">
      <c r="A322" s="231" t="s">
        <v>6</v>
      </c>
      <c r="B322" s="232"/>
      <c r="C322" s="232"/>
      <c r="D322" s="227" t="s">
        <v>7</v>
      </c>
      <c r="E322" s="227"/>
      <c r="F322" s="119" t="s">
        <v>8</v>
      </c>
      <c r="G322" s="79"/>
      <c r="H322" s="80"/>
      <c r="I322" s="227" t="s">
        <v>7</v>
      </c>
      <c r="J322" s="227"/>
      <c r="K322" s="119" t="s">
        <v>8</v>
      </c>
      <c r="L322" s="79"/>
      <c r="M322" s="134"/>
    </row>
    <row r="323" spans="1:13" ht="12.75">
      <c r="A323" s="231"/>
      <c r="B323" s="232"/>
      <c r="C323" s="232"/>
      <c r="D323" s="233" t="s">
        <v>9</v>
      </c>
      <c r="E323" s="233"/>
      <c r="F323" s="64"/>
      <c r="G323" s="65"/>
      <c r="H323" s="133"/>
      <c r="I323" s="233" t="s">
        <v>11</v>
      </c>
      <c r="J323" s="233"/>
      <c r="K323" s="64"/>
      <c r="L323" s="65"/>
      <c r="M323" s="66"/>
    </row>
    <row r="324" spans="1:13" ht="12.75">
      <c r="A324" s="231"/>
      <c r="B324" s="232"/>
      <c r="C324" s="232"/>
      <c r="D324" s="233" t="s">
        <v>12</v>
      </c>
      <c r="E324" s="233"/>
      <c r="F324" s="64"/>
      <c r="G324" s="65"/>
      <c r="H324" s="133"/>
      <c r="I324" s="233" t="s">
        <v>13</v>
      </c>
      <c r="J324" s="233"/>
      <c r="K324" s="64"/>
      <c r="L324" s="65"/>
      <c r="M324" s="66"/>
    </row>
    <row r="325" spans="1:36" s="31" customFormat="1" ht="29.25" customHeight="1">
      <c r="A325" s="58" t="s">
        <v>95</v>
      </c>
      <c r="B325" s="60"/>
      <c r="C325" s="60"/>
      <c r="D325" s="60"/>
      <c r="E325" s="59"/>
      <c r="F325" s="58" t="s">
        <v>96</v>
      </c>
      <c r="G325" s="60"/>
      <c r="H325" s="32">
        <f>'Obiettivi Area '!Q11</f>
        <v>0</v>
      </c>
      <c r="I325" s="58" t="s">
        <v>97</v>
      </c>
      <c r="J325" s="60"/>
      <c r="K325" s="59"/>
      <c r="L325" s="62" t="e">
        <f>'Obiettivi Area '!L11</f>
        <v>#REF!</v>
      </c>
      <c r="M325" s="63"/>
      <c r="N325" s="34"/>
      <c r="O325" s="34"/>
      <c r="P325" s="34"/>
      <c r="Q325" s="61"/>
      <c r="R325" s="61"/>
      <c r="S325" s="35"/>
      <c r="T325" s="61"/>
      <c r="U325" s="61"/>
      <c r="V325" s="35"/>
      <c r="W325" s="36"/>
      <c r="X325" s="37"/>
      <c r="Y325" s="28"/>
      <c r="Z325" s="28"/>
      <c r="AA325" s="28"/>
      <c r="AB325" s="28"/>
      <c r="AC325" s="28"/>
      <c r="AD325" s="29">
        <f>IF(K321="X",5,(IF(M321="X",3,(IF(O321="X",1,0)))))</f>
        <v>0</v>
      </c>
      <c r="AE325" s="29">
        <f>IF(K323="X",5,(IF(M323="X",3,(IF(O323="X",1,0)))))</f>
        <v>0</v>
      </c>
      <c r="AF325" s="29">
        <f>IF(Q322="X",5,(IF(S322="X",3,(IF(U322="X",1,0)))))</f>
        <v>0</v>
      </c>
      <c r="AG325" s="29">
        <f>IF(Q324="X",1,(IF(S324="X",3,(IF(U324="X",5,0)))))</f>
        <v>0</v>
      </c>
      <c r="AH325" s="30"/>
      <c r="AI325" s="30"/>
      <c r="AJ325" s="31">
        <f>PRODUCT(AD325:AG325)</f>
        <v>0</v>
      </c>
    </row>
    <row r="326" spans="1:13" ht="15.75" hidden="1">
      <c r="A326" s="228" t="s">
        <v>14</v>
      </c>
      <c r="B326" s="229"/>
      <c r="C326" s="229"/>
      <c r="D326" s="229"/>
      <c r="E326" s="229" t="s">
        <v>15</v>
      </c>
      <c r="F326" s="229"/>
      <c r="G326" s="229"/>
      <c r="H326" s="229"/>
      <c r="I326" s="229"/>
      <c r="J326" s="229"/>
      <c r="K326" s="229" t="s">
        <v>16</v>
      </c>
      <c r="L326" s="229"/>
      <c r="M326" s="230"/>
    </row>
    <row r="327" spans="1:13" ht="12.75" hidden="1">
      <c r="A327" s="234"/>
      <c r="B327" s="235"/>
      <c r="C327" s="235"/>
      <c r="D327" s="235"/>
      <c r="E327" s="235"/>
      <c r="F327" s="235"/>
      <c r="G327" s="235"/>
      <c r="H327" s="235"/>
      <c r="I327" s="235"/>
      <c r="J327" s="235"/>
      <c r="K327" s="236"/>
      <c r="L327" s="236"/>
      <c r="M327" s="237"/>
    </row>
    <row r="328" spans="1:13" ht="12.75" hidden="1">
      <c r="A328" s="234"/>
      <c r="B328" s="235"/>
      <c r="C328" s="235"/>
      <c r="D328" s="235"/>
      <c r="E328" s="235"/>
      <c r="F328" s="235"/>
      <c r="G328" s="235"/>
      <c r="H328" s="235"/>
      <c r="I328" s="235"/>
      <c r="J328" s="235"/>
      <c r="K328" s="236"/>
      <c r="L328" s="236"/>
      <c r="M328" s="237"/>
    </row>
    <row r="329" spans="1:13" ht="12.75" hidden="1">
      <c r="A329" s="234"/>
      <c r="B329" s="235"/>
      <c r="C329" s="235"/>
      <c r="D329" s="235"/>
      <c r="E329" s="235"/>
      <c r="F329" s="235"/>
      <c r="G329" s="235"/>
      <c r="H329" s="235"/>
      <c r="I329" s="235"/>
      <c r="J329" s="235"/>
      <c r="K329" s="236"/>
      <c r="L329" s="236"/>
      <c r="M329" s="237"/>
    </row>
    <row r="330" spans="1:13" ht="15.75">
      <c r="A330" s="228" t="s">
        <v>17</v>
      </c>
      <c r="B330" s="229"/>
      <c r="C330" s="229"/>
      <c r="D330" s="229"/>
      <c r="E330" s="229"/>
      <c r="F330" s="229"/>
      <c r="G330" s="229"/>
      <c r="H330" s="229"/>
      <c r="I330" s="229"/>
      <c r="J330" s="229"/>
      <c r="K330" s="229"/>
      <c r="L330" s="229"/>
      <c r="M330" s="230"/>
    </row>
    <row r="331" spans="1:13" ht="15">
      <c r="A331" s="102" t="s">
        <v>18</v>
      </c>
      <c r="B331" s="100"/>
      <c r="C331" s="100"/>
      <c r="D331" s="100"/>
      <c r="E331" s="100"/>
      <c r="F331" s="100"/>
      <c r="G331" s="100"/>
      <c r="H331" s="101"/>
      <c r="I331" s="99" t="s">
        <v>19</v>
      </c>
      <c r="J331" s="100"/>
      <c r="K331" s="100"/>
      <c r="L331" s="100"/>
      <c r="M331" s="112"/>
    </row>
    <row r="332" spans="1:13" ht="12.75">
      <c r="A332" s="158"/>
      <c r="B332" s="122"/>
      <c r="C332" s="122"/>
      <c r="D332" s="122"/>
      <c r="E332" s="122"/>
      <c r="F332" s="122"/>
      <c r="G332" s="122"/>
      <c r="H332" s="159"/>
      <c r="I332" s="121"/>
      <c r="J332" s="122"/>
      <c r="K332" s="122"/>
      <c r="L332" s="122"/>
      <c r="M332" s="123"/>
    </row>
    <row r="333" spans="1:13" ht="12.75">
      <c r="A333" s="158"/>
      <c r="B333" s="122"/>
      <c r="C333" s="122"/>
      <c r="D333" s="122"/>
      <c r="E333" s="122"/>
      <c r="F333" s="122"/>
      <c r="G333" s="122"/>
      <c r="H333" s="159"/>
      <c r="I333" s="121"/>
      <c r="J333" s="122"/>
      <c r="K333" s="122"/>
      <c r="L333" s="122"/>
      <c r="M333" s="123"/>
    </row>
    <row r="334" spans="1:13" ht="12.75">
      <c r="A334" s="158"/>
      <c r="B334" s="122"/>
      <c r="C334" s="122"/>
      <c r="D334" s="122"/>
      <c r="E334" s="122"/>
      <c r="F334" s="122"/>
      <c r="G334" s="122"/>
      <c r="H334" s="159"/>
      <c r="I334" s="121"/>
      <c r="J334" s="122"/>
      <c r="K334" s="122"/>
      <c r="L334" s="122"/>
      <c r="M334" s="123"/>
    </row>
    <row r="335" spans="1:13" ht="12.75">
      <c r="A335" s="158"/>
      <c r="B335" s="122"/>
      <c r="C335" s="122"/>
      <c r="D335" s="122"/>
      <c r="E335" s="122"/>
      <c r="F335" s="122"/>
      <c r="G335" s="122"/>
      <c r="H335" s="159"/>
      <c r="I335" s="121"/>
      <c r="J335" s="122"/>
      <c r="K335" s="122"/>
      <c r="L335" s="122"/>
      <c r="M335" s="123"/>
    </row>
    <row r="336" spans="1:13" ht="12.75">
      <c r="A336" s="158"/>
      <c r="B336" s="122"/>
      <c r="C336" s="122"/>
      <c r="D336" s="122"/>
      <c r="E336" s="122"/>
      <c r="F336" s="122"/>
      <c r="G336" s="122"/>
      <c r="H336" s="159"/>
      <c r="I336" s="121"/>
      <c r="J336" s="122"/>
      <c r="K336" s="122"/>
      <c r="L336" s="122"/>
      <c r="M336" s="123"/>
    </row>
    <row r="337" spans="1:13" ht="15.75">
      <c r="A337" s="228" t="s">
        <v>20</v>
      </c>
      <c r="B337" s="229"/>
      <c r="C337" s="229"/>
      <c r="D337" s="229"/>
      <c r="E337" s="229"/>
      <c r="F337" s="229"/>
      <c r="G337" s="229"/>
      <c r="H337" s="229"/>
      <c r="I337" s="229"/>
      <c r="J337" s="229"/>
      <c r="K337" s="229"/>
      <c r="L337" s="229"/>
      <c r="M337" s="230"/>
    </row>
    <row r="338" spans="1:13" ht="18">
      <c r="A338" s="2" t="s">
        <v>21</v>
      </c>
      <c r="B338" s="3" t="s">
        <v>22</v>
      </c>
      <c r="C338" s="3" t="s">
        <v>23</v>
      </c>
      <c r="D338" s="3" t="s">
        <v>24</v>
      </c>
      <c r="E338" s="3" t="s">
        <v>25</v>
      </c>
      <c r="F338" s="3" t="s">
        <v>26</v>
      </c>
      <c r="G338" s="3" t="s">
        <v>27</v>
      </c>
      <c r="H338" s="3" t="s">
        <v>28</v>
      </c>
      <c r="I338" s="3" t="s">
        <v>29</v>
      </c>
      <c r="J338" s="3" t="s">
        <v>30</v>
      </c>
      <c r="K338" s="3" t="s">
        <v>31</v>
      </c>
      <c r="L338" s="3" t="s">
        <v>32</v>
      </c>
      <c r="M338" s="4" t="s">
        <v>33</v>
      </c>
    </row>
    <row r="339" spans="1:13" ht="12.75">
      <c r="A339" s="9" t="s">
        <v>10</v>
      </c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8"/>
    </row>
    <row r="340" spans="1:13" ht="12.75">
      <c r="A340" s="9" t="s">
        <v>34</v>
      </c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8"/>
    </row>
    <row r="341" spans="1:13" ht="12.75">
      <c r="A341" s="9" t="s">
        <v>35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8"/>
    </row>
    <row r="342" spans="1:13" ht="12.75">
      <c r="A342" s="9" t="s">
        <v>36</v>
      </c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8"/>
    </row>
    <row r="343" spans="1:13" ht="12.75">
      <c r="A343" s="9" t="s">
        <v>37</v>
      </c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8"/>
    </row>
    <row r="344" spans="1:13" ht="12.75">
      <c r="A344" s="9" t="s">
        <v>38</v>
      </c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8"/>
    </row>
    <row r="345" spans="1:13" ht="12.75">
      <c r="A345" s="9" t="s">
        <v>39</v>
      </c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8"/>
    </row>
    <row r="346" spans="1:13" ht="15.75">
      <c r="A346" s="228" t="s">
        <v>40</v>
      </c>
      <c r="B346" s="229"/>
      <c r="C346" s="229"/>
      <c r="D346" s="229"/>
      <c r="E346" s="229"/>
      <c r="F346" s="229"/>
      <c r="G346" s="229"/>
      <c r="H346" s="229"/>
      <c r="I346" s="229"/>
      <c r="J346" s="229"/>
      <c r="K346" s="229"/>
      <c r="L346" s="229"/>
      <c r="M346" s="230"/>
    </row>
    <row r="347" spans="1:13" ht="12.75">
      <c r="A347" s="244" t="s">
        <v>21</v>
      </c>
      <c r="B347" s="227"/>
      <c r="C347" s="227"/>
      <c r="D347" s="227" t="s">
        <v>41</v>
      </c>
      <c r="E347" s="227"/>
      <c r="F347" s="227"/>
      <c r="G347" s="227"/>
      <c r="H347" s="227"/>
      <c r="I347" s="227" t="s">
        <v>42</v>
      </c>
      <c r="J347" s="227"/>
      <c r="K347" s="227" t="s">
        <v>43</v>
      </c>
      <c r="L347" s="227"/>
      <c r="M347" s="245"/>
    </row>
    <row r="348" spans="1:13" ht="12.75">
      <c r="A348" s="234"/>
      <c r="B348" s="235"/>
      <c r="C348" s="235"/>
      <c r="D348" s="235"/>
      <c r="E348" s="235"/>
      <c r="F348" s="235"/>
      <c r="G348" s="235"/>
      <c r="H348" s="235"/>
      <c r="I348" s="235"/>
      <c r="J348" s="235"/>
      <c r="K348" s="235"/>
      <c r="L348" s="235"/>
      <c r="M348" s="247"/>
    </row>
    <row r="349" spans="1:13" ht="12.75">
      <c r="A349" s="234"/>
      <c r="B349" s="235"/>
      <c r="C349" s="235"/>
      <c r="D349" s="235"/>
      <c r="E349" s="235"/>
      <c r="F349" s="235"/>
      <c r="G349" s="235"/>
      <c r="H349" s="235"/>
      <c r="I349" s="235"/>
      <c r="J349" s="235"/>
      <c r="K349" s="235"/>
      <c r="L349" s="235"/>
      <c r="M349" s="247"/>
    </row>
    <row r="350" spans="1:13" ht="12.75">
      <c r="A350" s="234"/>
      <c r="B350" s="235"/>
      <c r="C350" s="235"/>
      <c r="D350" s="235"/>
      <c r="E350" s="235"/>
      <c r="F350" s="235"/>
      <c r="G350" s="235"/>
      <c r="H350" s="235"/>
      <c r="I350" s="235"/>
      <c r="J350" s="235"/>
      <c r="K350" s="235"/>
      <c r="L350" s="235"/>
      <c r="M350" s="247"/>
    </row>
    <row r="351" spans="1:13" ht="12.75">
      <c r="A351" s="234"/>
      <c r="B351" s="235"/>
      <c r="C351" s="235"/>
      <c r="D351" s="235"/>
      <c r="E351" s="235"/>
      <c r="F351" s="235"/>
      <c r="G351" s="235"/>
      <c r="H351" s="235"/>
      <c r="I351" s="235"/>
      <c r="J351" s="235"/>
      <c r="K351" s="235"/>
      <c r="L351" s="235"/>
      <c r="M351" s="247"/>
    </row>
    <row r="352" spans="1:13" ht="12.75">
      <c r="A352" s="234"/>
      <c r="B352" s="235"/>
      <c r="C352" s="235"/>
      <c r="D352" s="235"/>
      <c r="E352" s="235"/>
      <c r="F352" s="235"/>
      <c r="G352" s="235"/>
      <c r="H352" s="235"/>
      <c r="I352" s="235"/>
      <c r="J352" s="235"/>
      <c r="K352" s="235"/>
      <c r="L352" s="235"/>
      <c r="M352" s="247"/>
    </row>
    <row r="353" spans="1:13" ht="12.75">
      <c r="A353" s="234"/>
      <c r="B353" s="235"/>
      <c r="C353" s="235"/>
      <c r="D353" s="235"/>
      <c r="E353" s="235"/>
      <c r="F353" s="235"/>
      <c r="G353" s="235"/>
      <c r="H353" s="235"/>
      <c r="I353" s="235"/>
      <c r="J353" s="235"/>
      <c r="K353" s="235"/>
      <c r="L353" s="235"/>
      <c r="M353" s="247"/>
    </row>
    <row r="354" spans="1:13" ht="13.5" thickBot="1">
      <c r="A354" s="250"/>
      <c r="B354" s="248"/>
      <c r="C354" s="248"/>
      <c r="D354" s="248"/>
      <c r="E354" s="248"/>
      <c r="F354" s="248"/>
      <c r="G354" s="248"/>
      <c r="H354" s="248"/>
      <c r="I354" s="248"/>
      <c r="J354" s="248"/>
      <c r="K354" s="248"/>
      <c r="L354" s="248"/>
      <c r="M354" s="249"/>
    </row>
    <row r="355" ht="13.5" thickBot="1"/>
    <row r="356" spans="1:13" ht="12.75">
      <c r="A356" s="115" t="s">
        <v>51</v>
      </c>
      <c r="B356" s="116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7"/>
    </row>
    <row r="357" spans="1:13" ht="35.25" customHeight="1">
      <c r="A357" s="69" t="s">
        <v>0</v>
      </c>
      <c r="B357" s="70"/>
      <c r="C357" s="70"/>
      <c r="D357" s="70"/>
      <c r="E357" s="71"/>
      <c r="F357" s="121"/>
      <c r="G357" s="122"/>
      <c r="H357" s="122"/>
      <c r="I357" s="122"/>
      <c r="J357" s="122"/>
      <c r="K357" s="122"/>
      <c r="L357" s="122"/>
      <c r="M357" s="123"/>
    </row>
    <row r="358" spans="1:13" ht="12.75">
      <c r="A358" s="69" t="s">
        <v>1</v>
      </c>
      <c r="B358" s="219"/>
      <c r="C358" s="219"/>
      <c r="D358" s="220"/>
      <c r="E358" s="103"/>
      <c r="F358" s="104"/>
      <c r="G358" s="104"/>
      <c r="H358" s="104"/>
      <c r="I358" s="104"/>
      <c r="J358" s="104"/>
      <c r="K358" s="104"/>
      <c r="L358" s="104"/>
      <c r="M358" s="105"/>
    </row>
    <row r="359" spans="1:13" ht="12.75">
      <c r="A359" s="221"/>
      <c r="B359" s="222"/>
      <c r="C359" s="222"/>
      <c r="D359" s="223"/>
      <c r="E359" s="106"/>
      <c r="F359" s="107"/>
      <c r="G359" s="107"/>
      <c r="H359" s="107"/>
      <c r="I359" s="107"/>
      <c r="J359" s="107"/>
      <c r="K359" s="107"/>
      <c r="L359" s="107"/>
      <c r="M359" s="108"/>
    </row>
    <row r="360" spans="1:13" ht="12.75">
      <c r="A360" s="221"/>
      <c r="B360" s="222"/>
      <c r="C360" s="222"/>
      <c r="D360" s="223"/>
      <c r="E360" s="106"/>
      <c r="F360" s="107"/>
      <c r="G360" s="107"/>
      <c r="H360" s="107"/>
      <c r="I360" s="107"/>
      <c r="J360" s="107"/>
      <c r="K360" s="107"/>
      <c r="L360" s="107"/>
      <c r="M360" s="108"/>
    </row>
    <row r="361" spans="1:13" ht="12.75">
      <c r="A361" s="221"/>
      <c r="B361" s="222"/>
      <c r="C361" s="222"/>
      <c r="D361" s="223"/>
      <c r="E361" s="106"/>
      <c r="F361" s="107"/>
      <c r="G361" s="107"/>
      <c r="H361" s="107"/>
      <c r="I361" s="107"/>
      <c r="J361" s="107"/>
      <c r="K361" s="107"/>
      <c r="L361" s="107"/>
      <c r="M361" s="108"/>
    </row>
    <row r="362" spans="1:13" ht="12.75">
      <c r="A362" s="221"/>
      <c r="B362" s="222"/>
      <c r="C362" s="222"/>
      <c r="D362" s="223"/>
      <c r="E362" s="106"/>
      <c r="F362" s="107"/>
      <c r="G362" s="107"/>
      <c r="H362" s="107"/>
      <c r="I362" s="107"/>
      <c r="J362" s="107"/>
      <c r="K362" s="107"/>
      <c r="L362" s="107"/>
      <c r="M362" s="108"/>
    </row>
    <row r="363" spans="1:13" ht="12.75">
      <c r="A363" s="224"/>
      <c r="B363" s="225"/>
      <c r="C363" s="225"/>
      <c r="D363" s="226"/>
      <c r="E363" s="109"/>
      <c r="F363" s="110"/>
      <c r="G363" s="110"/>
      <c r="H363" s="110"/>
      <c r="I363" s="110"/>
      <c r="J363" s="110"/>
      <c r="K363" s="110"/>
      <c r="L363" s="110"/>
      <c r="M363" s="111"/>
    </row>
    <row r="364" spans="1:13" ht="15.75">
      <c r="A364" s="228" t="s">
        <v>2</v>
      </c>
      <c r="B364" s="229"/>
      <c r="C364" s="229"/>
      <c r="D364" s="229"/>
      <c r="E364" s="229"/>
      <c r="F364" s="229"/>
      <c r="G364" s="229"/>
      <c r="H364" s="229"/>
      <c r="I364" s="229"/>
      <c r="J364" s="229"/>
      <c r="K364" s="229"/>
      <c r="L364" s="229"/>
      <c r="M364" s="230"/>
    </row>
    <row r="365" spans="1:13" ht="15">
      <c r="A365" s="102" t="s">
        <v>3</v>
      </c>
      <c r="B365" s="100"/>
      <c r="C365" s="101"/>
      <c r="D365" s="99" t="s">
        <v>4</v>
      </c>
      <c r="E365" s="100"/>
      <c r="F365" s="100"/>
      <c r="G365" s="100"/>
      <c r="H365" s="101"/>
      <c r="I365" s="99" t="s">
        <v>5</v>
      </c>
      <c r="J365" s="100"/>
      <c r="K365" s="100"/>
      <c r="L365" s="100"/>
      <c r="M365" s="112"/>
    </row>
    <row r="366" spans="1:13" ht="12.75">
      <c r="A366" s="231" t="s">
        <v>6</v>
      </c>
      <c r="B366" s="232"/>
      <c r="C366" s="232"/>
      <c r="D366" s="227" t="s">
        <v>7</v>
      </c>
      <c r="E366" s="227"/>
      <c r="F366" s="119" t="s">
        <v>8</v>
      </c>
      <c r="G366" s="79"/>
      <c r="H366" s="80"/>
      <c r="I366" s="227" t="s">
        <v>7</v>
      </c>
      <c r="J366" s="227"/>
      <c r="K366" s="119" t="s">
        <v>8</v>
      </c>
      <c r="L366" s="79"/>
      <c r="M366" s="134"/>
    </row>
    <row r="367" spans="1:13" ht="12.75">
      <c r="A367" s="231"/>
      <c r="B367" s="232"/>
      <c r="C367" s="232"/>
      <c r="D367" s="233" t="s">
        <v>9</v>
      </c>
      <c r="E367" s="233"/>
      <c r="F367" s="64"/>
      <c r="G367" s="65"/>
      <c r="H367" s="133"/>
      <c r="I367" s="233" t="s">
        <v>11</v>
      </c>
      <c r="J367" s="233"/>
      <c r="K367" s="64"/>
      <c r="L367" s="65"/>
      <c r="M367" s="66"/>
    </row>
    <row r="368" spans="1:13" ht="12.75">
      <c r="A368" s="231"/>
      <c r="B368" s="232"/>
      <c r="C368" s="232"/>
      <c r="D368" s="233" t="s">
        <v>12</v>
      </c>
      <c r="E368" s="233"/>
      <c r="F368" s="64"/>
      <c r="G368" s="65"/>
      <c r="H368" s="133"/>
      <c r="I368" s="233" t="s">
        <v>13</v>
      </c>
      <c r="J368" s="233"/>
      <c r="K368" s="64"/>
      <c r="L368" s="65"/>
      <c r="M368" s="66"/>
    </row>
    <row r="369" spans="1:36" s="31" customFormat="1" ht="29.25" customHeight="1">
      <c r="A369" s="58" t="s">
        <v>95</v>
      </c>
      <c r="B369" s="60"/>
      <c r="C369" s="60"/>
      <c r="D369" s="60"/>
      <c r="E369" s="59"/>
      <c r="F369" s="58" t="s">
        <v>96</v>
      </c>
      <c r="G369" s="60"/>
      <c r="H369" s="32">
        <f>'Obiettivi Area '!Q12</f>
        <v>0</v>
      </c>
      <c r="I369" s="58" t="s">
        <v>97</v>
      </c>
      <c r="J369" s="60"/>
      <c r="K369" s="59"/>
      <c r="L369" s="62" t="e">
        <f>'Obiettivi Area '!L12</f>
        <v>#REF!</v>
      </c>
      <c r="M369" s="63"/>
      <c r="N369" s="34"/>
      <c r="O369" s="34"/>
      <c r="P369" s="34"/>
      <c r="Q369" s="61"/>
      <c r="R369" s="61"/>
      <c r="S369" s="35"/>
      <c r="T369" s="61"/>
      <c r="U369" s="61"/>
      <c r="V369" s="35"/>
      <c r="W369" s="36"/>
      <c r="X369" s="37"/>
      <c r="Y369" s="28"/>
      <c r="Z369" s="28"/>
      <c r="AA369" s="28"/>
      <c r="AB369" s="28"/>
      <c r="AC369" s="28"/>
      <c r="AD369" s="29">
        <f>IF(K365="X",5,(IF(M365="X",3,(IF(O365="X",1,0)))))</f>
        <v>0</v>
      </c>
      <c r="AE369" s="29">
        <f>IF(K367="X",5,(IF(M367="X",3,(IF(O367="X",1,0)))))</f>
        <v>0</v>
      </c>
      <c r="AF369" s="29">
        <f>IF(Q366="X",5,(IF(S366="X",3,(IF(U366="X",1,0)))))</f>
        <v>0</v>
      </c>
      <c r="AG369" s="29">
        <f>IF(Q368="X",1,(IF(S368="X",3,(IF(U368="X",5,0)))))</f>
        <v>0</v>
      </c>
      <c r="AH369" s="30"/>
      <c r="AI369" s="30"/>
      <c r="AJ369" s="31">
        <f>PRODUCT(AD369:AG369)</f>
        <v>0</v>
      </c>
    </row>
    <row r="370" spans="1:13" ht="15.75" hidden="1">
      <c r="A370" s="228" t="s">
        <v>14</v>
      </c>
      <c r="B370" s="229"/>
      <c r="C370" s="229"/>
      <c r="D370" s="229"/>
      <c r="E370" s="229" t="s">
        <v>15</v>
      </c>
      <c r="F370" s="229"/>
      <c r="G370" s="229"/>
      <c r="H370" s="229"/>
      <c r="I370" s="229"/>
      <c r="J370" s="229"/>
      <c r="K370" s="229" t="s">
        <v>16</v>
      </c>
      <c r="L370" s="229"/>
      <c r="M370" s="230"/>
    </row>
    <row r="371" spans="1:13" ht="12.75" hidden="1">
      <c r="A371" s="234"/>
      <c r="B371" s="235"/>
      <c r="C371" s="235"/>
      <c r="D371" s="235"/>
      <c r="E371" s="235"/>
      <c r="F371" s="235"/>
      <c r="G371" s="235"/>
      <c r="H371" s="235"/>
      <c r="I371" s="235"/>
      <c r="J371" s="235"/>
      <c r="K371" s="236"/>
      <c r="L371" s="236"/>
      <c r="M371" s="237"/>
    </row>
    <row r="372" spans="1:13" ht="12.75" hidden="1">
      <c r="A372" s="234"/>
      <c r="B372" s="235"/>
      <c r="C372" s="235"/>
      <c r="D372" s="235"/>
      <c r="E372" s="235"/>
      <c r="F372" s="235"/>
      <c r="G372" s="235"/>
      <c r="H372" s="235"/>
      <c r="I372" s="235"/>
      <c r="J372" s="235"/>
      <c r="K372" s="236"/>
      <c r="L372" s="236"/>
      <c r="M372" s="237"/>
    </row>
    <row r="373" spans="1:13" ht="12.75" hidden="1">
      <c r="A373" s="234"/>
      <c r="B373" s="235"/>
      <c r="C373" s="235"/>
      <c r="D373" s="235"/>
      <c r="E373" s="235"/>
      <c r="F373" s="235"/>
      <c r="G373" s="235"/>
      <c r="H373" s="235"/>
      <c r="I373" s="235"/>
      <c r="J373" s="235"/>
      <c r="K373" s="236"/>
      <c r="L373" s="236"/>
      <c r="M373" s="237"/>
    </row>
    <row r="374" spans="1:13" ht="15.75">
      <c r="A374" s="228" t="s">
        <v>17</v>
      </c>
      <c r="B374" s="229"/>
      <c r="C374" s="229"/>
      <c r="D374" s="229"/>
      <c r="E374" s="229"/>
      <c r="F374" s="229"/>
      <c r="G374" s="229"/>
      <c r="H374" s="229"/>
      <c r="I374" s="229"/>
      <c r="J374" s="229"/>
      <c r="K374" s="229"/>
      <c r="L374" s="229"/>
      <c r="M374" s="230"/>
    </row>
    <row r="375" spans="1:13" ht="15">
      <c r="A375" s="102" t="s">
        <v>18</v>
      </c>
      <c r="B375" s="100"/>
      <c r="C375" s="100"/>
      <c r="D375" s="100"/>
      <c r="E375" s="100"/>
      <c r="F375" s="100"/>
      <c r="G375" s="100"/>
      <c r="H375" s="101"/>
      <c r="I375" s="99" t="s">
        <v>19</v>
      </c>
      <c r="J375" s="100"/>
      <c r="K375" s="100"/>
      <c r="L375" s="100"/>
      <c r="M375" s="112"/>
    </row>
    <row r="376" spans="1:13" ht="12.75">
      <c r="A376" s="158"/>
      <c r="B376" s="122"/>
      <c r="C376" s="122"/>
      <c r="D376" s="122"/>
      <c r="E376" s="122"/>
      <c r="F376" s="122"/>
      <c r="G376" s="122"/>
      <c r="H376" s="159"/>
      <c r="I376" s="121"/>
      <c r="J376" s="122"/>
      <c r="K376" s="122"/>
      <c r="L376" s="122"/>
      <c r="M376" s="123"/>
    </row>
    <row r="377" spans="1:13" ht="12.75">
      <c r="A377" s="158"/>
      <c r="B377" s="122"/>
      <c r="C377" s="122"/>
      <c r="D377" s="122"/>
      <c r="E377" s="122"/>
      <c r="F377" s="122"/>
      <c r="G377" s="122"/>
      <c r="H377" s="159"/>
      <c r="I377" s="121"/>
      <c r="J377" s="122"/>
      <c r="K377" s="122"/>
      <c r="L377" s="122"/>
      <c r="M377" s="123"/>
    </row>
    <row r="378" spans="1:13" ht="12.75">
      <c r="A378" s="158"/>
      <c r="B378" s="122"/>
      <c r="C378" s="122"/>
      <c r="D378" s="122"/>
      <c r="E378" s="122"/>
      <c r="F378" s="122"/>
      <c r="G378" s="122"/>
      <c r="H378" s="159"/>
      <c r="I378" s="121"/>
      <c r="J378" s="122"/>
      <c r="K378" s="122"/>
      <c r="L378" s="122"/>
      <c r="M378" s="123"/>
    </row>
    <row r="379" spans="1:13" ht="12.75">
      <c r="A379" s="158"/>
      <c r="B379" s="122"/>
      <c r="C379" s="122"/>
      <c r="D379" s="122"/>
      <c r="E379" s="122"/>
      <c r="F379" s="122"/>
      <c r="G379" s="122"/>
      <c r="H379" s="159"/>
      <c r="I379" s="121"/>
      <c r="J379" s="122"/>
      <c r="K379" s="122"/>
      <c r="L379" s="122"/>
      <c r="M379" s="123"/>
    </row>
    <row r="380" spans="1:13" ht="12.75">
      <c r="A380" s="158"/>
      <c r="B380" s="122"/>
      <c r="C380" s="122"/>
      <c r="D380" s="122"/>
      <c r="E380" s="122"/>
      <c r="F380" s="122"/>
      <c r="G380" s="122"/>
      <c r="H380" s="159"/>
      <c r="I380" s="121"/>
      <c r="J380" s="122"/>
      <c r="K380" s="122"/>
      <c r="L380" s="122"/>
      <c r="M380" s="123"/>
    </row>
    <row r="381" spans="1:13" ht="15.75">
      <c r="A381" s="228" t="s">
        <v>20</v>
      </c>
      <c r="B381" s="229"/>
      <c r="C381" s="229"/>
      <c r="D381" s="229"/>
      <c r="E381" s="229"/>
      <c r="F381" s="229"/>
      <c r="G381" s="229"/>
      <c r="H381" s="229"/>
      <c r="I381" s="229"/>
      <c r="J381" s="229"/>
      <c r="K381" s="229"/>
      <c r="L381" s="229"/>
      <c r="M381" s="230"/>
    </row>
    <row r="382" spans="1:13" ht="18">
      <c r="A382" s="2" t="s">
        <v>21</v>
      </c>
      <c r="B382" s="3" t="s">
        <v>22</v>
      </c>
      <c r="C382" s="3" t="s">
        <v>23</v>
      </c>
      <c r="D382" s="3" t="s">
        <v>24</v>
      </c>
      <c r="E382" s="3" t="s">
        <v>25</v>
      </c>
      <c r="F382" s="3" t="s">
        <v>26</v>
      </c>
      <c r="G382" s="3" t="s">
        <v>27</v>
      </c>
      <c r="H382" s="3" t="s">
        <v>28</v>
      </c>
      <c r="I382" s="3" t="s">
        <v>29</v>
      </c>
      <c r="J382" s="3" t="s">
        <v>30</v>
      </c>
      <c r="K382" s="3" t="s">
        <v>31</v>
      </c>
      <c r="L382" s="3" t="s">
        <v>32</v>
      </c>
      <c r="M382" s="4" t="s">
        <v>33</v>
      </c>
    </row>
    <row r="383" spans="1:13" ht="12.75">
      <c r="A383" s="9" t="s">
        <v>10</v>
      </c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8"/>
    </row>
    <row r="384" spans="1:13" ht="12.75">
      <c r="A384" s="9" t="s">
        <v>34</v>
      </c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8"/>
    </row>
    <row r="385" spans="1:13" ht="12.75">
      <c r="A385" s="9" t="s">
        <v>35</v>
      </c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8"/>
    </row>
    <row r="386" spans="1:13" ht="12.75">
      <c r="A386" s="9" t="s">
        <v>36</v>
      </c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8"/>
    </row>
    <row r="387" spans="1:13" ht="12.75">
      <c r="A387" s="9" t="s">
        <v>37</v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8"/>
    </row>
    <row r="388" spans="1:13" ht="12.75">
      <c r="A388" s="9" t="s">
        <v>38</v>
      </c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8"/>
    </row>
    <row r="389" spans="1:13" ht="12.75">
      <c r="A389" s="9" t="s">
        <v>39</v>
      </c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8"/>
    </row>
    <row r="390" spans="1:13" ht="15.75">
      <c r="A390" s="228" t="s">
        <v>40</v>
      </c>
      <c r="B390" s="229"/>
      <c r="C390" s="229"/>
      <c r="D390" s="229"/>
      <c r="E390" s="229"/>
      <c r="F390" s="229"/>
      <c r="G390" s="229"/>
      <c r="H390" s="229"/>
      <c r="I390" s="229"/>
      <c r="J390" s="229"/>
      <c r="K390" s="229"/>
      <c r="L390" s="229"/>
      <c r="M390" s="230"/>
    </row>
    <row r="391" spans="1:13" ht="12.75">
      <c r="A391" s="244" t="s">
        <v>21</v>
      </c>
      <c r="B391" s="227"/>
      <c r="C391" s="227"/>
      <c r="D391" s="227" t="s">
        <v>41</v>
      </c>
      <c r="E391" s="227"/>
      <c r="F391" s="227"/>
      <c r="G391" s="227"/>
      <c r="H391" s="227"/>
      <c r="I391" s="227" t="s">
        <v>42</v>
      </c>
      <c r="J391" s="227"/>
      <c r="K391" s="227" t="s">
        <v>43</v>
      </c>
      <c r="L391" s="227"/>
      <c r="M391" s="245"/>
    </row>
    <row r="392" spans="1:13" ht="12.75">
      <c r="A392" s="234"/>
      <c r="B392" s="235"/>
      <c r="C392" s="235"/>
      <c r="D392" s="235"/>
      <c r="E392" s="235"/>
      <c r="F392" s="235"/>
      <c r="G392" s="235"/>
      <c r="H392" s="235"/>
      <c r="I392" s="235"/>
      <c r="J392" s="235"/>
      <c r="K392" s="235"/>
      <c r="L392" s="235"/>
      <c r="M392" s="247"/>
    </row>
    <row r="393" spans="1:13" ht="12.75">
      <c r="A393" s="234"/>
      <c r="B393" s="235"/>
      <c r="C393" s="235"/>
      <c r="D393" s="235"/>
      <c r="E393" s="235"/>
      <c r="F393" s="235"/>
      <c r="G393" s="235"/>
      <c r="H393" s="235"/>
      <c r="I393" s="235"/>
      <c r="J393" s="235"/>
      <c r="K393" s="235"/>
      <c r="L393" s="235"/>
      <c r="M393" s="247"/>
    </row>
    <row r="394" spans="1:13" ht="12.75">
      <c r="A394" s="234"/>
      <c r="B394" s="235"/>
      <c r="C394" s="235"/>
      <c r="D394" s="235"/>
      <c r="E394" s="235"/>
      <c r="F394" s="235"/>
      <c r="G394" s="235"/>
      <c r="H394" s="235"/>
      <c r="I394" s="235"/>
      <c r="J394" s="235"/>
      <c r="K394" s="235"/>
      <c r="L394" s="235"/>
      <c r="M394" s="247"/>
    </row>
    <row r="395" spans="1:13" ht="12.75">
      <c r="A395" s="234"/>
      <c r="B395" s="235"/>
      <c r="C395" s="235"/>
      <c r="D395" s="235"/>
      <c r="E395" s="235"/>
      <c r="F395" s="235"/>
      <c r="G395" s="235"/>
      <c r="H395" s="235"/>
      <c r="I395" s="235"/>
      <c r="J395" s="235"/>
      <c r="K395" s="235"/>
      <c r="L395" s="235"/>
      <c r="M395" s="247"/>
    </row>
    <row r="396" spans="1:13" ht="12.75">
      <c r="A396" s="234"/>
      <c r="B396" s="235"/>
      <c r="C396" s="235"/>
      <c r="D396" s="235"/>
      <c r="E396" s="235"/>
      <c r="F396" s="235"/>
      <c r="G396" s="235"/>
      <c r="H396" s="235"/>
      <c r="I396" s="235"/>
      <c r="J396" s="235"/>
      <c r="K396" s="235"/>
      <c r="L396" s="235"/>
      <c r="M396" s="247"/>
    </row>
    <row r="397" spans="1:13" ht="12.75">
      <c r="A397" s="234"/>
      <c r="B397" s="235"/>
      <c r="C397" s="235"/>
      <c r="D397" s="235"/>
      <c r="E397" s="235"/>
      <c r="F397" s="235"/>
      <c r="G397" s="235"/>
      <c r="H397" s="235"/>
      <c r="I397" s="235"/>
      <c r="J397" s="235"/>
      <c r="K397" s="235"/>
      <c r="L397" s="235"/>
      <c r="M397" s="247"/>
    </row>
    <row r="398" spans="1:13" ht="13.5" thickBot="1">
      <c r="A398" s="250"/>
      <c r="B398" s="248"/>
      <c r="C398" s="248"/>
      <c r="D398" s="248"/>
      <c r="E398" s="248"/>
      <c r="F398" s="248"/>
      <c r="G398" s="248"/>
      <c r="H398" s="248"/>
      <c r="I398" s="248"/>
      <c r="J398" s="248"/>
      <c r="K398" s="248"/>
      <c r="L398" s="248"/>
      <c r="M398" s="249"/>
    </row>
    <row r="399" ht="13.5" thickBot="1"/>
    <row r="400" spans="1:13" ht="12.75">
      <c r="A400" s="115" t="s">
        <v>52</v>
      </c>
      <c r="B400" s="116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7"/>
    </row>
    <row r="401" spans="1:13" ht="35.25" customHeight="1">
      <c r="A401" s="69" t="s">
        <v>0</v>
      </c>
      <c r="B401" s="70"/>
      <c r="C401" s="70"/>
      <c r="D401" s="70"/>
      <c r="E401" s="71"/>
      <c r="F401" s="121"/>
      <c r="G401" s="122"/>
      <c r="H401" s="122"/>
      <c r="I401" s="122"/>
      <c r="J401" s="122"/>
      <c r="K401" s="122"/>
      <c r="L401" s="122"/>
      <c r="M401" s="123"/>
    </row>
    <row r="402" spans="1:13" ht="12.75">
      <c r="A402" s="69" t="s">
        <v>1</v>
      </c>
      <c r="B402" s="219"/>
      <c r="C402" s="219"/>
      <c r="D402" s="220"/>
      <c r="E402" s="103"/>
      <c r="F402" s="104"/>
      <c r="G402" s="104"/>
      <c r="H402" s="104"/>
      <c r="I402" s="104"/>
      <c r="J402" s="104"/>
      <c r="K402" s="104"/>
      <c r="L402" s="104"/>
      <c r="M402" s="105"/>
    </row>
    <row r="403" spans="1:13" ht="12.75">
      <c r="A403" s="221"/>
      <c r="B403" s="222"/>
      <c r="C403" s="222"/>
      <c r="D403" s="223"/>
      <c r="E403" s="106"/>
      <c r="F403" s="107"/>
      <c r="G403" s="107"/>
      <c r="H403" s="107"/>
      <c r="I403" s="107"/>
      <c r="J403" s="107"/>
      <c r="K403" s="107"/>
      <c r="L403" s="107"/>
      <c r="M403" s="108"/>
    </row>
    <row r="404" spans="1:13" ht="12.75">
      <c r="A404" s="221"/>
      <c r="B404" s="222"/>
      <c r="C404" s="222"/>
      <c r="D404" s="223"/>
      <c r="E404" s="106"/>
      <c r="F404" s="107"/>
      <c r="G404" s="107"/>
      <c r="H404" s="107"/>
      <c r="I404" s="107"/>
      <c r="J404" s="107"/>
      <c r="K404" s="107"/>
      <c r="L404" s="107"/>
      <c r="M404" s="108"/>
    </row>
    <row r="405" spans="1:13" ht="12.75">
      <c r="A405" s="221"/>
      <c r="B405" s="222"/>
      <c r="C405" s="222"/>
      <c r="D405" s="223"/>
      <c r="E405" s="106"/>
      <c r="F405" s="107"/>
      <c r="G405" s="107"/>
      <c r="H405" s="107"/>
      <c r="I405" s="107"/>
      <c r="J405" s="107"/>
      <c r="K405" s="107"/>
      <c r="L405" s="107"/>
      <c r="M405" s="108"/>
    </row>
    <row r="406" spans="1:13" ht="12.75">
      <c r="A406" s="221"/>
      <c r="B406" s="222"/>
      <c r="C406" s="222"/>
      <c r="D406" s="223"/>
      <c r="E406" s="106"/>
      <c r="F406" s="107"/>
      <c r="G406" s="107"/>
      <c r="H406" s="107"/>
      <c r="I406" s="107"/>
      <c r="J406" s="107"/>
      <c r="K406" s="107"/>
      <c r="L406" s="107"/>
      <c r="M406" s="108"/>
    </row>
    <row r="407" spans="1:13" ht="12.75">
      <c r="A407" s="224"/>
      <c r="B407" s="225"/>
      <c r="C407" s="225"/>
      <c r="D407" s="226"/>
      <c r="E407" s="109"/>
      <c r="F407" s="110"/>
      <c r="G407" s="110"/>
      <c r="H407" s="110"/>
      <c r="I407" s="110"/>
      <c r="J407" s="110"/>
      <c r="K407" s="110"/>
      <c r="L407" s="110"/>
      <c r="M407" s="111"/>
    </row>
    <row r="408" spans="1:13" ht="15.75">
      <c r="A408" s="228" t="s">
        <v>2</v>
      </c>
      <c r="B408" s="229"/>
      <c r="C408" s="229"/>
      <c r="D408" s="229"/>
      <c r="E408" s="229"/>
      <c r="F408" s="229"/>
      <c r="G408" s="229"/>
      <c r="H408" s="229"/>
      <c r="I408" s="229"/>
      <c r="J408" s="229"/>
      <c r="K408" s="229"/>
      <c r="L408" s="229"/>
      <c r="M408" s="230"/>
    </row>
    <row r="409" spans="1:13" ht="15">
      <c r="A409" s="102" t="s">
        <v>3</v>
      </c>
      <c r="B409" s="100"/>
      <c r="C409" s="101"/>
      <c r="D409" s="99" t="s">
        <v>4</v>
      </c>
      <c r="E409" s="100"/>
      <c r="F409" s="100"/>
      <c r="G409" s="100"/>
      <c r="H409" s="101"/>
      <c r="I409" s="99" t="s">
        <v>5</v>
      </c>
      <c r="J409" s="100"/>
      <c r="K409" s="100"/>
      <c r="L409" s="100"/>
      <c r="M409" s="112"/>
    </row>
    <row r="410" spans="1:13" ht="12.75">
      <c r="A410" s="231" t="s">
        <v>6</v>
      </c>
      <c r="B410" s="232"/>
      <c r="C410" s="232"/>
      <c r="D410" s="227" t="s">
        <v>7</v>
      </c>
      <c r="E410" s="227"/>
      <c r="F410" s="119" t="s">
        <v>8</v>
      </c>
      <c r="G410" s="79"/>
      <c r="H410" s="80"/>
      <c r="I410" s="227" t="s">
        <v>7</v>
      </c>
      <c r="J410" s="227"/>
      <c r="K410" s="119" t="s">
        <v>8</v>
      </c>
      <c r="L410" s="79"/>
      <c r="M410" s="134"/>
    </row>
    <row r="411" spans="1:13" ht="12.75">
      <c r="A411" s="231"/>
      <c r="B411" s="232"/>
      <c r="C411" s="232"/>
      <c r="D411" s="233" t="s">
        <v>9</v>
      </c>
      <c r="E411" s="233"/>
      <c r="F411" s="64"/>
      <c r="G411" s="65"/>
      <c r="H411" s="133"/>
      <c r="I411" s="233" t="s">
        <v>11</v>
      </c>
      <c r="J411" s="233"/>
      <c r="K411" s="64"/>
      <c r="L411" s="65"/>
      <c r="M411" s="66"/>
    </row>
    <row r="412" spans="1:13" ht="12.75">
      <c r="A412" s="231"/>
      <c r="B412" s="232"/>
      <c r="C412" s="232"/>
      <c r="D412" s="233" t="s">
        <v>12</v>
      </c>
      <c r="E412" s="233"/>
      <c r="F412" s="64"/>
      <c r="G412" s="65"/>
      <c r="H412" s="133"/>
      <c r="I412" s="233" t="s">
        <v>13</v>
      </c>
      <c r="J412" s="233"/>
      <c r="K412" s="64"/>
      <c r="L412" s="65"/>
      <c r="M412" s="66"/>
    </row>
    <row r="413" spans="1:36" s="31" customFormat="1" ht="29.25" customHeight="1">
      <c r="A413" s="58" t="s">
        <v>95</v>
      </c>
      <c r="B413" s="60"/>
      <c r="C413" s="60"/>
      <c r="D413" s="60"/>
      <c r="E413" s="59"/>
      <c r="F413" s="58" t="s">
        <v>96</v>
      </c>
      <c r="G413" s="60"/>
      <c r="H413" s="32">
        <f>'Obiettivi Area '!Q13</f>
        <v>0</v>
      </c>
      <c r="I413" s="58" t="s">
        <v>97</v>
      </c>
      <c r="J413" s="60"/>
      <c r="K413" s="59"/>
      <c r="L413" s="62" t="e">
        <f>'Obiettivi Area '!L13</f>
        <v>#REF!</v>
      </c>
      <c r="M413" s="63"/>
      <c r="N413" s="34"/>
      <c r="O413" s="34"/>
      <c r="P413" s="34"/>
      <c r="Q413" s="61"/>
      <c r="R413" s="61"/>
      <c r="S413" s="35"/>
      <c r="T413" s="61"/>
      <c r="U413" s="61"/>
      <c r="V413" s="35"/>
      <c r="W413" s="36"/>
      <c r="X413" s="37"/>
      <c r="Y413" s="28"/>
      <c r="Z413" s="28"/>
      <c r="AA413" s="28"/>
      <c r="AB413" s="28"/>
      <c r="AC413" s="28"/>
      <c r="AD413" s="29">
        <f>IF(K409="X",5,(IF(M409="X",3,(IF(O409="X",1,0)))))</f>
        <v>0</v>
      </c>
      <c r="AE413" s="29">
        <f>IF(K411="X",5,(IF(M411="X",3,(IF(O411="X",1,0)))))</f>
        <v>0</v>
      </c>
      <c r="AF413" s="29">
        <f>IF(Q410="X",5,(IF(S410="X",3,(IF(U410="X",1,0)))))</f>
        <v>0</v>
      </c>
      <c r="AG413" s="29">
        <f>IF(Q412="X",1,(IF(S412="X",3,(IF(U412="X",5,0)))))</f>
        <v>0</v>
      </c>
      <c r="AH413" s="30"/>
      <c r="AI413" s="30"/>
      <c r="AJ413" s="31">
        <f>PRODUCT(AD413:AG413)</f>
        <v>0</v>
      </c>
    </row>
    <row r="414" spans="1:13" ht="15.75" hidden="1">
      <c r="A414" s="228" t="s">
        <v>14</v>
      </c>
      <c r="B414" s="229"/>
      <c r="C414" s="229"/>
      <c r="D414" s="229"/>
      <c r="E414" s="229" t="s">
        <v>15</v>
      </c>
      <c r="F414" s="229"/>
      <c r="G414" s="229"/>
      <c r="H414" s="229"/>
      <c r="I414" s="229"/>
      <c r="J414" s="229"/>
      <c r="K414" s="229" t="s">
        <v>16</v>
      </c>
      <c r="L414" s="229"/>
      <c r="M414" s="230"/>
    </row>
    <row r="415" spans="1:13" ht="12.75" hidden="1">
      <c r="A415" s="234"/>
      <c r="B415" s="235"/>
      <c r="C415" s="235"/>
      <c r="D415" s="235"/>
      <c r="E415" s="235"/>
      <c r="F415" s="235"/>
      <c r="G415" s="235"/>
      <c r="H415" s="235"/>
      <c r="I415" s="235"/>
      <c r="J415" s="235"/>
      <c r="K415" s="236"/>
      <c r="L415" s="236"/>
      <c r="M415" s="237"/>
    </row>
    <row r="416" spans="1:13" ht="12.75" hidden="1">
      <c r="A416" s="234"/>
      <c r="B416" s="235"/>
      <c r="C416" s="235"/>
      <c r="D416" s="235"/>
      <c r="E416" s="235"/>
      <c r="F416" s="235"/>
      <c r="G416" s="235"/>
      <c r="H416" s="235"/>
      <c r="I416" s="235"/>
      <c r="J416" s="235"/>
      <c r="K416" s="236"/>
      <c r="L416" s="236"/>
      <c r="M416" s="237"/>
    </row>
    <row r="417" spans="1:13" ht="12.75" hidden="1">
      <c r="A417" s="234"/>
      <c r="B417" s="235"/>
      <c r="C417" s="235"/>
      <c r="D417" s="235"/>
      <c r="E417" s="235"/>
      <c r="F417" s="235"/>
      <c r="G417" s="235"/>
      <c r="H417" s="235"/>
      <c r="I417" s="235"/>
      <c r="J417" s="235"/>
      <c r="K417" s="236"/>
      <c r="L417" s="236"/>
      <c r="M417" s="237"/>
    </row>
    <row r="418" spans="1:13" ht="15.75">
      <c r="A418" s="228" t="s">
        <v>17</v>
      </c>
      <c r="B418" s="229"/>
      <c r="C418" s="229"/>
      <c r="D418" s="229"/>
      <c r="E418" s="229"/>
      <c r="F418" s="229"/>
      <c r="G418" s="229"/>
      <c r="H418" s="229"/>
      <c r="I418" s="229"/>
      <c r="J418" s="229"/>
      <c r="K418" s="229"/>
      <c r="L418" s="229"/>
      <c r="M418" s="230"/>
    </row>
    <row r="419" spans="1:13" ht="15">
      <c r="A419" s="102" t="s">
        <v>18</v>
      </c>
      <c r="B419" s="100"/>
      <c r="C419" s="100"/>
      <c r="D419" s="100"/>
      <c r="E419" s="100"/>
      <c r="F419" s="100"/>
      <c r="G419" s="100"/>
      <c r="H419" s="101"/>
      <c r="I419" s="99" t="s">
        <v>19</v>
      </c>
      <c r="J419" s="100"/>
      <c r="K419" s="100"/>
      <c r="L419" s="100"/>
      <c r="M419" s="112"/>
    </row>
    <row r="420" spans="1:13" ht="12.75">
      <c r="A420" s="158"/>
      <c r="B420" s="122"/>
      <c r="C420" s="122"/>
      <c r="D420" s="122"/>
      <c r="E420" s="122"/>
      <c r="F420" s="122"/>
      <c r="G420" s="122"/>
      <c r="H420" s="159"/>
      <c r="I420" s="121"/>
      <c r="J420" s="122"/>
      <c r="K420" s="122"/>
      <c r="L420" s="122"/>
      <c r="M420" s="123"/>
    </row>
    <row r="421" spans="1:13" ht="12.75">
      <c r="A421" s="158"/>
      <c r="B421" s="122"/>
      <c r="C421" s="122"/>
      <c r="D421" s="122"/>
      <c r="E421" s="122"/>
      <c r="F421" s="122"/>
      <c r="G421" s="122"/>
      <c r="H421" s="159"/>
      <c r="I421" s="121"/>
      <c r="J421" s="122"/>
      <c r="K421" s="122"/>
      <c r="L421" s="122"/>
      <c r="M421" s="123"/>
    </row>
    <row r="422" spans="1:13" ht="12.75">
      <c r="A422" s="158"/>
      <c r="B422" s="122"/>
      <c r="C422" s="122"/>
      <c r="D422" s="122"/>
      <c r="E422" s="122"/>
      <c r="F422" s="122"/>
      <c r="G422" s="122"/>
      <c r="H422" s="159"/>
      <c r="I422" s="121"/>
      <c r="J422" s="122"/>
      <c r="K422" s="122"/>
      <c r="L422" s="122"/>
      <c r="M422" s="123"/>
    </row>
    <row r="423" spans="1:13" ht="12.75">
      <c r="A423" s="158"/>
      <c r="B423" s="122"/>
      <c r="C423" s="122"/>
      <c r="D423" s="122"/>
      <c r="E423" s="122"/>
      <c r="F423" s="122"/>
      <c r="G423" s="122"/>
      <c r="H423" s="159"/>
      <c r="I423" s="121"/>
      <c r="J423" s="122"/>
      <c r="K423" s="122"/>
      <c r="L423" s="122"/>
      <c r="M423" s="123"/>
    </row>
    <row r="424" spans="1:13" ht="12.75">
      <c r="A424" s="158"/>
      <c r="B424" s="122"/>
      <c r="C424" s="122"/>
      <c r="D424" s="122"/>
      <c r="E424" s="122"/>
      <c r="F424" s="122"/>
      <c r="G424" s="122"/>
      <c r="H424" s="159"/>
      <c r="I424" s="121"/>
      <c r="J424" s="122"/>
      <c r="K424" s="122"/>
      <c r="L424" s="122"/>
      <c r="M424" s="123"/>
    </row>
    <row r="425" spans="1:13" ht="15.75">
      <c r="A425" s="228" t="s">
        <v>20</v>
      </c>
      <c r="B425" s="229"/>
      <c r="C425" s="229"/>
      <c r="D425" s="229"/>
      <c r="E425" s="229"/>
      <c r="F425" s="229"/>
      <c r="G425" s="229"/>
      <c r="H425" s="229"/>
      <c r="I425" s="229"/>
      <c r="J425" s="229"/>
      <c r="K425" s="229"/>
      <c r="L425" s="229"/>
      <c r="M425" s="230"/>
    </row>
    <row r="426" spans="1:13" ht="18">
      <c r="A426" s="2" t="s">
        <v>21</v>
      </c>
      <c r="B426" s="3" t="s">
        <v>22</v>
      </c>
      <c r="C426" s="3" t="s">
        <v>23</v>
      </c>
      <c r="D426" s="3" t="s">
        <v>24</v>
      </c>
      <c r="E426" s="3" t="s">
        <v>25</v>
      </c>
      <c r="F426" s="3" t="s">
        <v>26</v>
      </c>
      <c r="G426" s="3" t="s">
        <v>27</v>
      </c>
      <c r="H426" s="3" t="s">
        <v>28</v>
      </c>
      <c r="I426" s="3" t="s">
        <v>29</v>
      </c>
      <c r="J426" s="3" t="s">
        <v>30</v>
      </c>
      <c r="K426" s="3" t="s">
        <v>31</v>
      </c>
      <c r="L426" s="3" t="s">
        <v>32</v>
      </c>
      <c r="M426" s="4" t="s">
        <v>33</v>
      </c>
    </row>
    <row r="427" spans="1:13" ht="12.75">
      <c r="A427" s="9" t="s">
        <v>10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8"/>
    </row>
    <row r="428" spans="1:13" ht="12.75">
      <c r="A428" s="9" t="s">
        <v>34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8"/>
    </row>
    <row r="429" spans="1:13" ht="12.75">
      <c r="A429" s="9" t="s">
        <v>35</v>
      </c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8"/>
    </row>
    <row r="430" spans="1:13" ht="12.75">
      <c r="A430" s="9" t="s">
        <v>36</v>
      </c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8"/>
    </row>
    <row r="431" spans="1:13" ht="12.75">
      <c r="A431" s="9" t="s">
        <v>37</v>
      </c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8"/>
    </row>
    <row r="432" spans="1:13" ht="12.75">
      <c r="A432" s="9" t="s">
        <v>38</v>
      </c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8"/>
    </row>
    <row r="433" spans="1:13" ht="12.75">
      <c r="A433" s="9" t="s">
        <v>39</v>
      </c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8"/>
    </row>
    <row r="434" spans="1:13" ht="15.75">
      <c r="A434" s="228" t="s">
        <v>40</v>
      </c>
      <c r="B434" s="229"/>
      <c r="C434" s="229"/>
      <c r="D434" s="229"/>
      <c r="E434" s="229"/>
      <c r="F434" s="229"/>
      <c r="G434" s="229"/>
      <c r="H434" s="229"/>
      <c r="I434" s="229"/>
      <c r="J434" s="229"/>
      <c r="K434" s="229"/>
      <c r="L434" s="229"/>
      <c r="M434" s="230"/>
    </row>
    <row r="435" spans="1:13" ht="12.75">
      <c r="A435" s="244" t="s">
        <v>21</v>
      </c>
      <c r="B435" s="227"/>
      <c r="C435" s="227"/>
      <c r="D435" s="227" t="s">
        <v>41</v>
      </c>
      <c r="E435" s="227"/>
      <c r="F435" s="227"/>
      <c r="G435" s="227"/>
      <c r="H435" s="227"/>
      <c r="I435" s="227" t="s">
        <v>42</v>
      </c>
      <c r="J435" s="227"/>
      <c r="K435" s="227" t="s">
        <v>43</v>
      </c>
      <c r="L435" s="227"/>
      <c r="M435" s="245"/>
    </row>
    <row r="436" spans="1:13" ht="12.75">
      <c r="A436" s="234"/>
      <c r="B436" s="235"/>
      <c r="C436" s="235"/>
      <c r="D436" s="235"/>
      <c r="E436" s="235"/>
      <c r="F436" s="235"/>
      <c r="G436" s="235"/>
      <c r="H436" s="235"/>
      <c r="I436" s="235"/>
      <c r="J436" s="235"/>
      <c r="K436" s="235"/>
      <c r="L436" s="235"/>
      <c r="M436" s="247"/>
    </row>
    <row r="437" spans="1:13" ht="12.75">
      <c r="A437" s="234"/>
      <c r="B437" s="235"/>
      <c r="C437" s="235"/>
      <c r="D437" s="235"/>
      <c r="E437" s="235"/>
      <c r="F437" s="235"/>
      <c r="G437" s="235"/>
      <c r="H437" s="235"/>
      <c r="I437" s="235"/>
      <c r="J437" s="235"/>
      <c r="K437" s="235"/>
      <c r="L437" s="235"/>
      <c r="M437" s="247"/>
    </row>
    <row r="438" spans="1:13" ht="12.75">
      <c r="A438" s="234"/>
      <c r="B438" s="235"/>
      <c r="C438" s="235"/>
      <c r="D438" s="235"/>
      <c r="E438" s="235"/>
      <c r="F438" s="235"/>
      <c r="G438" s="235"/>
      <c r="H438" s="235"/>
      <c r="I438" s="235"/>
      <c r="J438" s="235"/>
      <c r="K438" s="235"/>
      <c r="L438" s="235"/>
      <c r="M438" s="247"/>
    </row>
    <row r="439" spans="1:13" ht="12.75">
      <c r="A439" s="234"/>
      <c r="B439" s="235"/>
      <c r="C439" s="235"/>
      <c r="D439" s="235"/>
      <c r="E439" s="235"/>
      <c r="F439" s="235"/>
      <c r="G439" s="235"/>
      <c r="H439" s="235"/>
      <c r="I439" s="235"/>
      <c r="J439" s="235"/>
      <c r="K439" s="235"/>
      <c r="L439" s="235"/>
      <c r="M439" s="247"/>
    </row>
    <row r="440" spans="1:13" ht="12.75">
      <c r="A440" s="234"/>
      <c r="B440" s="235"/>
      <c r="C440" s="235"/>
      <c r="D440" s="235"/>
      <c r="E440" s="235"/>
      <c r="F440" s="235"/>
      <c r="G440" s="235"/>
      <c r="H440" s="235"/>
      <c r="I440" s="235"/>
      <c r="J440" s="235"/>
      <c r="K440" s="235"/>
      <c r="L440" s="235"/>
      <c r="M440" s="247"/>
    </row>
    <row r="441" spans="1:13" ht="12.75">
      <c r="A441" s="234"/>
      <c r="B441" s="235"/>
      <c r="C441" s="235"/>
      <c r="D441" s="235"/>
      <c r="E441" s="235"/>
      <c r="F441" s="235"/>
      <c r="G441" s="235"/>
      <c r="H441" s="235"/>
      <c r="I441" s="235"/>
      <c r="J441" s="235"/>
      <c r="K441" s="235"/>
      <c r="L441" s="235"/>
      <c r="M441" s="247"/>
    </row>
    <row r="442" spans="1:13" ht="13.5" thickBot="1">
      <c r="A442" s="250"/>
      <c r="B442" s="248"/>
      <c r="C442" s="248"/>
      <c r="D442" s="248"/>
      <c r="E442" s="248"/>
      <c r="F442" s="248"/>
      <c r="G442" s="248"/>
      <c r="H442" s="248"/>
      <c r="I442" s="248"/>
      <c r="J442" s="248"/>
      <c r="K442" s="248"/>
      <c r="L442" s="248"/>
      <c r="M442" s="249"/>
    </row>
    <row r="443" ht="13.5" thickBot="1"/>
    <row r="444" spans="1:13" ht="12.75">
      <c r="A444" s="115" t="s">
        <v>53</v>
      </c>
      <c r="B444" s="116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7"/>
    </row>
    <row r="445" spans="1:13" ht="35.25" customHeight="1">
      <c r="A445" s="69" t="s">
        <v>0</v>
      </c>
      <c r="B445" s="70"/>
      <c r="C445" s="70"/>
      <c r="D445" s="70"/>
      <c r="E445" s="71"/>
      <c r="F445" s="121"/>
      <c r="G445" s="122"/>
      <c r="H445" s="122"/>
      <c r="I445" s="122"/>
      <c r="J445" s="122"/>
      <c r="K445" s="122"/>
      <c r="L445" s="122"/>
      <c r="M445" s="123"/>
    </row>
    <row r="446" spans="1:13" ht="12.75">
      <c r="A446" s="69" t="s">
        <v>1</v>
      </c>
      <c r="B446" s="219"/>
      <c r="C446" s="219"/>
      <c r="D446" s="220"/>
      <c r="E446" s="103"/>
      <c r="F446" s="104"/>
      <c r="G446" s="104"/>
      <c r="H446" s="104"/>
      <c r="I446" s="104"/>
      <c r="J446" s="104"/>
      <c r="K446" s="104"/>
      <c r="L446" s="104"/>
      <c r="M446" s="105"/>
    </row>
    <row r="447" spans="1:13" ht="12.75">
      <c r="A447" s="221"/>
      <c r="B447" s="222"/>
      <c r="C447" s="222"/>
      <c r="D447" s="223"/>
      <c r="E447" s="106"/>
      <c r="F447" s="107"/>
      <c r="G447" s="107"/>
      <c r="H447" s="107"/>
      <c r="I447" s="107"/>
      <c r="J447" s="107"/>
      <c r="K447" s="107"/>
      <c r="L447" s="107"/>
      <c r="M447" s="108"/>
    </row>
    <row r="448" spans="1:13" ht="12.75">
      <c r="A448" s="221"/>
      <c r="B448" s="222"/>
      <c r="C448" s="222"/>
      <c r="D448" s="223"/>
      <c r="E448" s="106"/>
      <c r="F448" s="107"/>
      <c r="G448" s="107"/>
      <c r="H448" s="107"/>
      <c r="I448" s="107"/>
      <c r="J448" s="107"/>
      <c r="K448" s="107"/>
      <c r="L448" s="107"/>
      <c r="M448" s="108"/>
    </row>
    <row r="449" spans="1:13" ht="12.75">
      <c r="A449" s="221"/>
      <c r="B449" s="222"/>
      <c r="C449" s="222"/>
      <c r="D449" s="223"/>
      <c r="E449" s="106"/>
      <c r="F449" s="107"/>
      <c r="G449" s="107"/>
      <c r="H449" s="107"/>
      <c r="I449" s="107"/>
      <c r="J449" s="107"/>
      <c r="K449" s="107"/>
      <c r="L449" s="107"/>
      <c r="M449" s="108"/>
    </row>
    <row r="450" spans="1:13" ht="12.75">
      <c r="A450" s="221"/>
      <c r="B450" s="222"/>
      <c r="C450" s="222"/>
      <c r="D450" s="223"/>
      <c r="E450" s="106"/>
      <c r="F450" s="107"/>
      <c r="G450" s="107"/>
      <c r="H450" s="107"/>
      <c r="I450" s="107"/>
      <c r="J450" s="107"/>
      <c r="K450" s="107"/>
      <c r="L450" s="107"/>
      <c r="M450" s="108"/>
    </row>
    <row r="451" spans="1:13" ht="12.75">
      <c r="A451" s="224"/>
      <c r="B451" s="225"/>
      <c r="C451" s="225"/>
      <c r="D451" s="226"/>
      <c r="E451" s="109"/>
      <c r="F451" s="110"/>
      <c r="G451" s="110"/>
      <c r="H451" s="110"/>
      <c r="I451" s="110"/>
      <c r="J451" s="110"/>
      <c r="K451" s="110"/>
      <c r="L451" s="110"/>
      <c r="M451" s="111"/>
    </row>
    <row r="452" spans="1:13" ht="15.75">
      <c r="A452" s="228" t="s">
        <v>2</v>
      </c>
      <c r="B452" s="229"/>
      <c r="C452" s="229"/>
      <c r="D452" s="229"/>
      <c r="E452" s="229"/>
      <c r="F452" s="229"/>
      <c r="G452" s="229"/>
      <c r="H452" s="229"/>
      <c r="I452" s="229"/>
      <c r="J452" s="229"/>
      <c r="K452" s="229"/>
      <c r="L452" s="229"/>
      <c r="M452" s="230"/>
    </row>
    <row r="453" spans="1:13" ht="15">
      <c r="A453" s="102" t="s">
        <v>3</v>
      </c>
      <c r="B453" s="100"/>
      <c r="C453" s="101"/>
      <c r="D453" s="99" t="s">
        <v>4</v>
      </c>
      <c r="E453" s="100"/>
      <c r="F453" s="100"/>
      <c r="G453" s="100"/>
      <c r="H453" s="101"/>
      <c r="I453" s="99" t="s">
        <v>5</v>
      </c>
      <c r="J453" s="100"/>
      <c r="K453" s="100"/>
      <c r="L453" s="100"/>
      <c r="M453" s="112"/>
    </row>
    <row r="454" spans="1:13" ht="12.75">
      <c r="A454" s="231" t="s">
        <v>6</v>
      </c>
      <c r="B454" s="232"/>
      <c r="C454" s="232"/>
      <c r="D454" s="227" t="s">
        <v>7</v>
      </c>
      <c r="E454" s="227"/>
      <c r="F454" s="119" t="s">
        <v>8</v>
      </c>
      <c r="G454" s="79"/>
      <c r="H454" s="80"/>
      <c r="I454" s="227" t="s">
        <v>7</v>
      </c>
      <c r="J454" s="227"/>
      <c r="K454" s="119" t="s">
        <v>8</v>
      </c>
      <c r="L454" s="79"/>
      <c r="M454" s="134"/>
    </row>
    <row r="455" spans="1:13" ht="12.75">
      <c r="A455" s="231"/>
      <c r="B455" s="232"/>
      <c r="C455" s="232"/>
      <c r="D455" s="233" t="s">
        <v>9</v>
      </c>
      <c r="E455" s="233"/>
      <c r="F455" s="64"/>
      <c r="G455" s="65"/>
      <c r="H455" s="133"/>
      <c r="I455" s="233" t="s">
        <v>11</v>
      </c>
      <c r="J455" s="233"/>
      <c r="K455" s="64"/>
      <c r="L455" s="65"/>
      <c r="M455" s="66"/>
    </row>
    <row r="456" spans="1:13" ht="12.75">
      <c r="A456" s="231"/>
      <c r="B456" s="232"/>
      <c r="C456" s="232"/>
      <c r="D456" s="233" t="s">
        <v>12</v>
      </c>
      <c r="E456" s="233"/>
      <c r="F456" s="64"/>
      <c r="G456" s="65"/>
      <c r="H456" s="133"/>
      <c r="I456" s="233" t="s">
        <v>13</v>
      </c>
      <c r="J456" s="233"/>
      <c r="K456" s="64"/>
      <c r="L456" s="65"/>
      <c r="M456" s="66"/>
    </row>
    <row r="457" spans="1:36" s="31" customFormat="1" ht="29.25" customHeight="1">
      <c r="A457" s="58" t="s">
        <v>95</v>
      </c>
      <c r="B457" s="60"/>
      <c r="C457" s="60"/>
      <c r="D457" s="60"/>
      <c r="E457" s="59"/>
      <c r="F457" s="58" t="s">
        <v>96</v>
      </c>
      <c r="G457" s="60"/>
      <c r="H457" s="32">
        <f>'Obiettivi Area '!Q14</f>
        <v>0</v>
      </c>
      <c r="I457" s="58" t="s">
        <v>97</v>
      </c>
      <c r="J457" s="60"/>
      <c r="K457" s="59"/>
      <c r="L457" s="62" t="e">
        <f>'Obiettivi Area '!L14</f>
        <v>#REF!</v>
      </c>
      <c r="M457" s="63"/>
      <c r="N457" s="34"/>
      <c r="O457" s="34"/>
      <c r="P457" s="34"/>
      <c r="Q457" s="61"/>
      <c r="R457" s="61"/>
      <c r="S457" s="35"/>
      <c r="T457" s="61"/>
      <c r="U457" s="61"/>
      <c r="V457" s="35"/>
      <c r="W457" s="36"/>
      <c r="X457" s="37"/>
      <c r="Y457" s="28"/>
      <c r="Z457" s="28"/>
      <c r="AA457" s="28"/>
      <c r="AB457" s="28"/>
      <c r="AC457" s="28"/>
      <c r="AD457" s="29">
        <f>IF(K453="X",5,(IF(M453="X",3,(IF(O453="X",1,0)))))</f>
        <v>0</v>
      </c>
      <c r="AE457" s="29">
        <f>IF(K455="X",5,(IF(M455="X",3,(IF(O455="X",1,0)))))</f>
        <v>0</v>
      </c>
      <c r="AF457" s="29">
        <f>IF(Q454="X",5,(IF(S454="X",3,(IF(U454="X",1,0)))))</f>
        <v>0</v>
      </c>
      <c r="AG457" s="29">
        <f>IF(Q456="X",1,(IF(S456="X",3,(IF(U456="X",5,0)))))</f>
        <v>0</v>
      </c>
      <c r="AH457" s="30"/>
      <c r="AI457" s="30"/>
      <c r="AJ457" s="31">
        <f>PRODUCT(AD457:AG457)</f>
        <v>0</v>
      </c>
    </row>
    <row r="458" spans="1:13" ht="15.75" hidden="1">
      <c r="A458" s="228" t="s">
        <v>14</v>
      </c>
      <c r="B458" s="229"/>
      <c r="C458" s="229"/>
      <c r="D458" s="229"/>
      <c r="E458" s="229" t="s">
        <v>15</v>
      </c>
      <c r="F458" s="229"/>
      <c r="G458" s="229"/>
      <c r="H458" s="229"/>
      <c r="I458" s="229"/>
      <c r="J458" s="229"/>
      <c r="K458" s="229" t="s">
        <v>16</v>
      </c>
      <c r="L458" s="229"/>
      <c r="M458" s="230"/>
    </row>
    <row r="459" spans="1:13" ht="12.75" hidden="1">
      <c r="A459" s="234"/>
      <c r="B459" s="235"/>
      <c r="C459" s="235"/>
      <c r="D459" s="235"/>
      <c r="E459" s="235"/>
      <c r="F459" s="235"/>
      <c r="G459" s="235"/>
      <c r="H459" s="235"/>
      <c r="I459" s="235"/>
      <c r="J459" s="235"/>
      <c r="K459" s="236"/>
      <c r="L459" s="236"/>
      <c r="M459" s="237"/>
    </row>
    <row r="460" spans="1:13" ht="12.75" hidden="1">
      <c r="A460" s="234"/>
      <c r="B460" s="235"/>
      <c r="C460" s="235"/>
      <c r="D460" s="235"/>
      <c r="E460" s="235"/>
      <c r="F460" s="235"/>
      <c r="G460" s="235"/>
      <c r="H460" s="235"/>
      <c r="I460" s="235"/>
      <c r="J460" s="235"/>
      <c r="K460" s="236"/>
      <c r="L460" s="236"/>
      <c r="M460" s="237"/>
    </row>
    <row r="461" spans="1:13" ht="12.75" hidden="1">
      <c r="A461" s="234"/>
      <c r="B461" s="235"/>
      <c r="C461" s="235"/>
      <c r="D461" s="235"/>
      <c r="E461" s="235"/>
      <c r="F461" s="235"/>
      <c r="G461" s="235"/>
      <c r="H461" s="235"/>
      <c r="I461" s="235"/>
      <c r="J461" s="235"/>
      <c r="K461" s="236"/>
      <c r="L461" s="236"/>
      <c r="M461" s="237"/>
    </row>
    <row r="462" spans="1:13" ht="15.75">
      <c r="A462" s="228" t="s">
        <v>17</v>
      </c>
      <c r="B462" s="229"/>
      <c r="C462" s="229"/>
      <c r="D462" s="229"/>
      <c r="E462" s="229"/>
      <c r="F462" s="229"/>
      <c r="G462" s="229"/>
      <c r="H462" s="229"/>
      <c r="I462" s="229"/>
      <c r="J462" s="229"/>
      <c r="K462" s="229"/>
      <c r="L462" s="229"/>
      <c r="M462" s="230"/>
    </row>
    <row r="463" spans="1:13" ht="15">
      <c r="A463" s="102" t="s">
        <v>18</v>
      </c>
      <c r="B463" s="100"/>
      <c r="C463" s="100"/>
      <c r="D463" s="100"/>
      <c r="E463" s="100"/>
      <c r="F463" s="100"/>
      <c r="G463" s="100"/>
      <c r="H463" s="101"/>
      <c r="I463" s="99" t="s">
        <v>19</v>
      </c>
      <c r="J463" s="100"/>
      <c r="K463" s="100"/>
      <c r="L463" s="100"/>
      <c r="M463" s="112"/>
    </row>
    <row r="464" spans="1:13" ht="12.75">
      <c r="A464" s="158"/>
      <c r="B464" s="122"/>
      <c r="C464" s="122"/>
      <c r="D464" s="122"/>
      <c r="E464" s="122"/>
      <c r="F464" s="122"/>
      <c r="G464" s="122"/>
      <c r="H464" s="159"/>
      <c r="I464" s="121"/>
      <c r="J464" s="122"/>
      <c r="K464" s="122"/>
      <c r="L464" s="122"/>
      <c r="M464" s="123"/>
    </row>
    <row r="465" spans="1:13" ht="12.75">
      <c r="A465" s="158"/>
      <c r="B465" s="122"/>
      <c r="C465" s="122"/>
      <c r="D465" s="122"/>
      <c r="E465" s="122"/>
      <c r="F465" s="122"/>
      <c r="G465" s="122"/>
      <c r="H465" s="159"/>
      <c r="I465" s="121"/>
      <c r="J465" s="122"/>
      <c r="K465" s="122"/>
      <c r="L465" s="122"/>
      <c r="M465" s="123"/>
    </row>
    <row r="466" spans="1:13" ht="12.75">
      <c r="A466" s="158"/>
      <c r="B466" s="122"/>
      <c r="C466" s="122"/>
      <c r="D466" s="122"/>
      <c r="E466" s="122"/>
      <c r="F466" s="122"/>
      <c r="G466" s="122"/>
      <c r="H466" s="159"/>
      <c r="I466" s="121"/>
      <c r="J466" s="122"/>
      <c r="K466" s="122"/>
      <c r="L466" s="122"/>
      <c r="M466" s="123"/>
    </row>
    <row r="467" spans="1:13" ht="12.75">
      <c r="A467" s="158"/>
      <c r="B467" s="122"/>
      <c r="C467" s="122"/>
      <c r="D467" s="122"/>
      <c r="E467" s="122"/>
      <c r="F467" s="122"/>
      <c r="G467" s="122"/>
      <c r="H467" s="159"/>
      <c r="I467" s="121"/>
      <c r="J467" s="122"/>
      <c r="K467" s="122"/>
      <c r="L467" s="122"/>
      <c r="M467" s="123"/>
    </row>
    <row r="468" spans="1:13" ht="12.75">
      <c r="A468" s="158"/>
      <c r="B468" s="122"/>
      <c r="C468" s="122"/>
      <c r="D468" s="122"/>
      <c r="E468" s="122"/>
      <c r="F468" s="122"/>
      <c r="G468" s="122"/>
      <c r="H468" s="159"/>
      <c r="I468" s="121"/>
      <c r="J468" s="122"/>
      <c r="K468" s="122"/>
      <c r="L468" s="122"/>
      <c r="M468" s="123"/>
    </row>
    <row r="469" spans="1:13" ht="15.75">
      <c r="A469" s="228" t="s">
        <v>20</v>
      </c>
      <c r="B469" s="229"/>
      <c r="C469" s="229"/>
      <c r="D469" s="229"/>
      <c r="E469" s="229"/>
      <c r="F469" s="229"/>
      <c r="G469" s="229"/>
      <c r="H469" s="229"/>
      <c r="I469" s="229"/>
      <c r="J469" s="229"/>
      <c r="K469" s="229"/>
      <c r="L469" s="229"/>
      <c r="M469" s="230"/>
    </row>
    <row r="470" spans="1:13" ht="18">
      <c r="A470" s="2" t="s">
        <v>21</v>
      </c>
      <c r="B470" s="3" t="s">
        <v>22</v>
      </c>
      <c r="C470" s="3" t="s">
        <v>23</v>
      </c>
      <c r="D470" s="3" t="s">
        <v>24</v>
      </c>
      <c r="E470" s="3" t="s">
        <v>25</v>
      </c>
      <c r="F470" s="3" t="s">
        <v>26</v>
      </c>
      <c r="G470" s="3" t="s">
        <v>27</v>
      </c>
      <c r="H470" s="3" t="s">
        <v>28</v>
      </c>
      <c r="I470" s="3" t="s">
        <v>29</v>
      </c>
      <c r="J470" s="3" t="s">
        <v>30</v>
      </c>
      <c r="K470" s="3" t="s">
        <v>31</v>
      </c>
      <c r="L470" s="3" t="s">
        <v>32</v>
      </c>
      <c r="M470" s="4" t="s">
        <v>33</v>
      </c>
    </row>
    <row r="471" spans="1:13" ht="12.75">
      <c r="A471" s="9" t="s">
        <v>10</v>
      </c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8"/>
    </row>
    <row r="472" spans="1:13" ht="12.75">
      <c r="A472" s="9" t="s">
        <v>34</v>
      </c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8"/>
    </row>
    <row r="473" spans="1:13" ht="12.75">
      <c r="A473" s="9" t="s">
        <v>35</v>
      </c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8"/>
    </row>
    <row r="474" spans="1:13" ht="12.75">
      <c r="A474" s="9" t="s">
        <v>36</v>
      </c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8"/>
    </row>
    <row r="475" spans="1:13" ht="12.75">
      <c r="A475" s="9" t="s">
        <v>37</v>
      </c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8"/>
    </row>
    <row r="476" spans="1:13" ht="12.75">
      <c r="A476" s="9" t="s">
        <v>38</v>
      </c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8"/>
    </row>
    <row r="477" spans="1:13" ht="12.75">
      <c r="A477" s="9" t="s">
        <v>39</v>
      </c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8"/>
    </row>
    <row r="478" spans="1:13" ht="15.75">
      <c r="A478" s="228" t="s">
        <v>40</v>
      </c>
      <c r="B478" s="229"/>
      <c r="C478" s="229"/>
      <c r="D478" s="229"/>
      <c r="E478" s="229"/>
      <c r="F478" s="229"/>
      <c r="G478" s="229"/>
      <c r="H478" s="229"/>
      <c r="I478" s="229"/>
      <c r="J478" s="229"/>
      <c r="K478" s="229"/>
      <c r="L478" s="229"/>
      <c r="M478" s="230"/>
    </row>
    <row r="479" spans="1:13" ht="12.75">
      <c r="A479" s="244" t="s">
        <v>21</v>
      </c>
      <c r="B479" s="227"/>
      <c r="C479" s="227"/>
      <c r="D479" s="227" t="s">
        <v>41</v>
      </c>
      <c r="E479" s="227"/>
      <c r="F479" s="227"/>
      <c r="G479" s="227"/>
      <c r="H479" s="227"/>
      <c r="I479" s="227" t="s">
        <v>42</v>
      </c>
      <c r="J479" s="227"/>
      <c r="K479" s="227" t="s">
        <v>43</v>
      </c>
      <c r="L479" s="227"/>
      <c r="M479" s="245"/>
    </row>
    <row r="480" spans="1:13" ht="12.75">
      <c r="A480" s="234"/>
      <c r="B480" s="235"/>
      <c r="C480" s="235"/>
      <c r="D480" s="235"/>
      <c r="E480" s="235"/>
      <c r="F480" s="235"/>
      <c r="G480" s="235"/>
      <c r="H480" s="235"/>
      <c r="I480" s="235"/>
      <c r="J480" s="235"/>
      <c r="K480" s="235"/>
      <c r="L480" s="235"/>
      <c r="M480" s="247"/>
    </row>
    <row r="481" spans="1:13" ht="12.75">
      <c r="A481" s="234"/>
      <c r="B481" s="235"/>
      <c r="C481" s="235"/>
      <c r="D481" s="235"/>
      <c r="E481" s="235"/>
      <c r="F481" s="235"/>
      <c r="G481" s="235"/>
      <c r="H481" s="235"/>
      <c r="I481" s="235"/>
      <c r="J481" s="235"/>
      <c r="K481" s="235"/>
      <c r="L481" s="235"/>
      <c r="M481" s="247"/>
    </row>
    <row r="482" spans="1:13" ht="12.75">
      <c r="A482" s="234"/>
      <c r="B482" s="235"/>
      <c r="C482" s="235"/>
      <c r="D482" s="235"/>
      <c r="E482" s="235"/>
      <c r="F482" s="235"/>
      <c r="G482" s="235"/>
      <c r="H482" s="235"/>
      <c r="I482" s="235"/>
      <c r="J482" s="235"/>
      <c r="K482" s="235"/>
      <c r="L482" s="235"/>
      <c r="M482" s="247"/>
    </row>
    <row r="483" spans="1:13" ht="12.75">
      <c r="A483" s="234"/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  <c r="M483" s="247"/>
    </row>
    <row r="484" spans="1:13" ht="12.75">
      <c r="A484" s="234"/>
      <c r="B484" s="235"/>
      <c r="C484" s="235"/>
      <c r="D484" s="235"/>
      <c r="E484" s="235"/>
      <c r="F484" s="235"/>
      <c r="G484" s="235"/>
      <c r="H484" s="235"/>
      <c r="I484" s="235"/>
      <c r="J484" s="235"/>
      <c r="K484" s="235"/>
      <c r="L484" s="235"/>
      <c r="M484" s="247"/>
    </row>
    <row r="485" spans="1:13" ht="12.75">
      <c r="A485" s="234"/>
      <c r="B485" s="235"/>
      <c r="C485" s="235"/>
      <c r="D485" s="235"/>
      <c r="E485" s="235"/>
      <c r="F485" s="235"/>
      <c r="G485" s="235"/>
      <c r="H485" s="235"/>
      <c r="I485" s="235"/>
      <c r="J485" s="235"/>
      <c r="K485" s="235"/>
      <c r="L485" s="235"/>
      <c r="M485" s="247"/>
    </row>
    <row r="486" spans="1:13" ht="13.5" thickBot="1">
      <c r="A486" s="250"/>
      <c r="B486" s="248"/>
      <c r="C486" s="248"/>
      <c r="D486" s="248"/>
      <c r="E486" s="248"/>
      <c r="F486" s="248"/>
      <c r="G486" s="248"/>
      <c r="H486" s="248"/>
      <c r="I486" s="248"/>
      <c r="J486" s="248"/>
      <c r="K486" s="248"/>
      <c r="L486" s="248"/>
      <c r="M486" s="249"/>
    </row>
    <row r="487" ht="13.5" thickBot="1"/>
    <row r="488" spans="1:13" ht="12.75">
      <c r="A488" s="115" t="s">
        <v>54</v>
      </c>
      <c r="B488" s="116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7"/>
    </row>
    <row r="489" spans="1:13" ht="35.25" customHeight="1">
      <c r="A489" s="69" t="s">
        <v>0</v>
      </c>
      <c r="B489" s="70"/>
      <c r="C489" s="70"/>
      <c r="D489" s="70"/>
      <c r="E489" s="71"/>
      <c r="F489" s="121"/>
      <c r="G489" s="122"/>
      <c r="H489" s="122"/>
      <c r="I489" s="122"/>
      <c r="J489" s="122"/>
      <c r="K489" s="122"/>
      <c r="L489" s="122"/>
      <c r="M489" s="123"/>
    </row>
    <row r="490" spans="1:13" ht="12.75">
      <c r="A490" s="69" t="s">
        <v>1</v>
      </c>
      <c r="B490" s="219"/>
      <c r="C490" s="219"/>
      <c r="D490" s="220"/>
      <c r="E490" s="103"/>
      <c r="F490" s="104"/>
      <c r="G490" s="104"/>
      <c r="H490" s="104"/>
      <c r="I490" s="104"/>
      <c r="J490" s="104"/>
      <c r="K490" s="104"/>
      <c r="L490" s="104"/>
      <c r="M490" s="105"/>
    </row>
    <row r="491" spans="1:13" ht="12.75">
      <c r="A491" s="221"/>
      <c r="B491" s="222"/>
      <c r="C491" s="222"/>
      <c r="D491" s="223"/>
      <c r="E491" s="106"/>
      <c r="F491" s="107"/>
      <c r="G491" s="107"/>
      <c r="H491" s="107"/>
      <c r="I491" s="107"/>
      <c r="J491" s="107"/>
      <c r="K491" s="107"/>
      <c r="L491" s="107"/>
      <c r="M491" s="108"/>
    </row>
    <row r="492" spans="1:13" ht="12.75">
      <c r="A492" s="221"/>
      <c r="B492" s="222"/>
      <c r="C492" s="222"/>
      <c r="D492" s="223"/>
      <c r="E492" s="106"/>
      <c r="F492" s="107"/>
      <c r="G492" s="107"/>
      <c r="H492" s="107"/>
      <c r="I492" s="107"/>
      <c r="J492" s="107"/>
      <c r="K492" s="107"/>
      <c r="L492" s="107"/>
      <c r="M492" s="108"/>
    </row>
    <row r="493" spans="1:13" ht="12.75">
      <c r="A493" s="221"/>
      <c r="B493" s="222"/>
      <c r="C493" s="222"/>
      <c r="D493" s="223"/>
      <c r="E493" s="106"/>
      <c r="F493" s="107"/>
      <c r="G493" s="107"/>
      <c r="H493" s="107"/>
      <c r="I493" s="107"/>
      <c r="J493" s="107"/>
      <c r="K493" s="107"/>
      <c r="L493" s="107"/>
      <c r="M493" s="108"/>
    </row>
    <row r="494" spans="1:13" ht="12.75">
      <c r="A494" s="221"/>
      <c r="B494" s="222"/>
      <c r="C494" s="222"/>
      <c r="D494" s="223"/>
      <c r="E494" s="106"/>
      <c r="F494" s="107"/>
      <c r="G494" s="107"/>
      <c r="H494" s="107"/>
      <c r="I494" s="107"/>
      <c r="J494" s="107"/>
      <c r="K494" s="107"/>
      <c r="L494" s="107"/>
      <c r="M494" s="108"/>
    </row>
    <row r="495" spans="1:13" ht="12.75">
      <c r="A495" s="224"/>
      <c r="B495" s="225"/>
      <c r="C495" s="225"/>
      <c r="D495" s="226"/>
      <c r="E495" s="109"/>
      <c r="F495" s="110"/>
      <c r="G495" s="110"/>
      <c r="H495" s="110"/>
      <c r="I495" s="110"/>
      <c r="J495" s="110"/>
      <c r="K495" s="110"/>
      <c r="L495" s="110"/>
      <c r="M495" s="111"/>
    </row>
    <row r="496" spans="1:13" ht="15.75">
      <c r="A496" s="228" t="s">
        <v>2</v>
      </c>
      <c r="B496" s="229"/>
      <c r="C496" s="229"/>
      <c r="D496" s="229"/>
      <c r="E496" s="229"/>
      <c r="F496" s="229"/>
      <c r="G496" s="229"/>
      <c r="H496" s="229"/>
      <c r="I496" s="229"/>
      <c r="J496" s="229"/>
      <c r="K496" s="229"/>
      <c r="L496" s="229"/>
      <c r="M496" s="230"/>
    </row>
    <row r="497" spans="1:13" ht="15">
      <c r="A497" s="102" t="s">
        <v>3</v>
      </c>
      <c r="B497" s="100"/>
      <c r="C497" s="101"/>
      <c r="D497" s="99" t="s">
        <v>4</v>
      </c>
      <c r="E497" s="100"/>
      <c r="F497" s="100"/>
      <c r="G497" s="100"/>
      <c r="H497" s="101"/>
      <c r="I497" s="99" t="s">
        <v>5</v>
      </c>
      <c r="J497" s="100"/>
      <c r="K497" s="100"/>
      <c r="L497" s="100"/>
      <c r="M497" s="112"/>
    </row>
    <row r="498" spans="1:13" ht="12.75">
      <c r="A498" s="231" t="s">
        <v>6</v>
      </c>
      <c r="B498" s="232"/>
      <c r="C498" s="232"/>
      <c r="D498" s="227" t="s">
        <v>7</v>
      </c>
      <c r="E498" s="227"/>
      <c r="F498" s="119" t="s">
        <v>8</v>
      </c>
      <c r="G498" s="79"/>
      <c r="H498" s="80"/>
      <c r="I498" s="227" t="s">
        <v>7</v>
      </c>
      <c r="J498" s="227"/>
      <c r="K498" s="119" t="s">
        <v>8</v>
      </c>
      <c r="L498" s="79"/>
      <c r="M498" s="134"/>
    </row>
    <row r="499" spans="1:13" ht="12.75">
      <c r="A499" s="231"/>
      <c r="B499" s="232"/>
      <c r="C499" s="232"/>
      <c r="D499" s="233" t="s">
        <v>9</v>
      </c>
      <c r="E499" s="233"/>
      <c r="F499" s="64"/>
      <c r="G499" s="65"/>
      <c r="H499" s="133"/>
      <c r="I499" s="233" t="s">
        <v>11</v>
      </c>
      <c r="J499" s="233"/>
      <c r="K499" s="64"/>
      <c r="L499" s="65"/>
      <c r="M499" s="66"/>
    </row>
    <row r="500" spans="1:13" ht="12.75">
      <c r="A500" s="231"/>
      <c r="B500" s="232"/>
      <c r="C500" s="232"/>
      <c r="D500" s="233" t="s">
        <v>12</v>
      </c>
      <c r="E500" s="233"/>
      <c r="F500" s="64"/>
      <c r="G500" s="65"/>
      <c r="H500" s="133"/>
      <c r="I500" s="233" t="s">
        <v>13</v>
      </c>
      <c r="J500" s="233"/>
      <c r="K500" s="64"/>
      <c r="L500" s="65"/>
      <c r="M500" s="66"/>
    </row>
    <row r="501" spans="1:36" s="31" customFormat="1" ht="29.25" customHeight="1">
      <c r="A501" s="58" t="s">
        <v>95</v>
      </c>
      <c r="B501" s="60"/>
      <c r="C501" s="60"/>
      <c r="D501" s="60"/>
      <c r="E501" s="59"/>
      <c r="F501" s="58" t="s">
        <v>96</v>
      </c>
      <c r="G501" s="60"/>
      <c r="H501" s="32">
        <f>'Obiettivi Area '!Q15</f>
        <v>0</v>
      </c>
      <c r="I501" s="58" t="s">
        <v>97</v>
      </c>
      <c r="J501" s="60"/>
      <c r="K501" s="59"/>
      <c r="L501" s="62" t="e">
        <f>'Obiettivi Area '!L15</f>
        <v>#REF!</v>
      </c>
      <c r="M501" s="63"/>
      <c r="N501" s="34"/>
      <c r="O501" s="34"/>
      <c r="P501" s="34"/>
      <c r="Q501" s="61"/>
      <c r="R501" s="61"/>
      <c r="S501" s="35"/>
      <c r="T501" s="61"/>
      <c r="U501" s="61"/>
      <c r="V501" s="35"/>
      <c r="W501" s="36"/>
      <c r="X501" s="37"/>
      <c r="Y501" s="28"/>
      <c r="Z501" s="28"/>
      <c r="AA501" s="28"/>
      <c r="AB501" s="28"/>
      <c r="AC501" s="28"/>
      <c r="AD501" s="29">
        <f>IF(K497="X",5,(IF(M497="X",3,(IF(O497="X",1,0)))))</f>
        <v>0</v>
      </c>
      <c r="AE501" s="29">
        <f>IF(K499="X",5,(IF(M499="X",3,(IF(O499="X",1,0)))))</f>
        <v>0</v>
      </c>
      <c r="AF501" s="29">
        <f>IF(Q498="X",5,(IF(S498="X",3,(IF(U498="X",1,0)))))</f>
        <v>0</v>
      </c>
      <c r="AG501" s="29">
        <f>IF(Q500="X",1,(IF(S500="X",3,(IF(U500="X",5,0)))))</f>
        <v>0</v>
      </c>
      <c r="AH501" s="30"/>
      <c r="AI501" s="30"/>
      <c r="AJ501" s="31">
        <f>PRODUCT(AD501:AG501)</f>
        <v>0</v>
      </c>
    </row>
    <row r="502" spans="1:13" ht="15.75" hidden="1">
      <c r="A502" s="228" t="s">
        <v>14</v>
      </c>
      <c r="B502" s="229"/>
      <c r="C502" s="229"/>
      <c r="D502" s="229"/>
      <c r="E502" s="229" t="s">
        <v>15</v>
      </c>
      <c r="F502" s="229"/>
      <c r="G502" s="229"/>
      <c r="H502" s="229"/>
      <c r="I502" s="229"/>
      <c r="J502" s="229"/>
      <c r="K502" s="229" t="s">
        <v>16</v>
      </c>
      <c r="L502" s="229"/>
      <c r="M502" s="230"/>
    </row>
    <row r="503" spans="1:13" ht="12.75" hidden="1">
      <c r="A503" s="234"/>
      <c r="B503" s="235"/>
      <c r="C503" s="235"/>
      <c r="D503" s="235"/>
      <c r="E503" s="235"/>
      <c r="F503" s="235"/>
      <c r="G503" s="235"/>
      <c r="H503" s="235"/>
      <c r="I503" s="235"/>
      <c r="J503" s="235"/>
      <c r="K503" s="236"/>
      <c r="L503" s="236"/>
      <c r="M503" s="237"/>
    </row>
    <row r="504" spans="1:13" ht="12.75" hidden="1">
      <c r="A504" s="234"/>
      <c r="B504" s="235"/>
      <c r="C504" s="235"/>
      <c r="D504" s="235"/>
      <c r="E504" s="235"/>
      <c r="F504" s="235"/>
      <c r="G504" s="235"/>
      <c r="H504" s="235"/>
      <c r="I504" s="235"/>
      <c r="J504" s="235"/>
      <c r="K504" s="236"/>
      <c r="L504" s="236"/>
      <c r="M504" s="237"/>
    </row>
    <row r="505" spans="1:13" ht="12.75" hidden="1">
      <c r="A505" s="234"/>
      <c r="B505" s="235"/>
      <c r="C505" s="235"/>
      <c r="D505" s="235"/>
      <c r="E505" s="235"/>
      <c r="F505" s="235"/>
      <c r="G505" s="235"/>
      <c r="H505" s="235"/>
      <c r="I505" s="235"/>
      <c r="J505" s="235"/>
      <c r="K505" s="236"/>
      <c r="L505" s="236"/>
      <c r="M505" s="237"/>
    </row>
    <row r="506" spans="1:13" ht="15.75">
      <c r="A506" s="228" t="s">
        <v>17</v>
      </c>
      <c r="B506" s="229"/>
      <c r="C506" s="229"/>
      <c r="D506" s="229"/>
      <c r="E506" s="229"/>
      <c r="F506" s="229"/>
      <c r="G506" s="229"/>
      <c r="H506" s="229"/>
      <c r="I506" s="229"/>
      <c r="J506" s="229"/>
      <c r="K506" s="229"/>
      <c r="L506" s="229"/>
      <c r="M506" s="230"/>
    </row>
    <row r="507" spans="1:13" ht="15">
      <c r="A507" s="102" t="s">
        <v>18</v>
      </c>
      <c r="B507" s="100"/>
      <c r="C507" s="100"/>
      <c r="D507" s="100"/>
      <c r="E507" s="100"/>
      <c r="F507" s="100"/>
      <c r="G507" s="100"/>
      <c r="H507" s="101"/>
      <c r="I507" s="99" t="s">
        <v>19</v>
      </c>
      <c r="J507" s="100"/>
      <c r="K507" s="100"/>
      <c r="L507" s="100"/>
      <c r="M507" s="112"/>
    </row>
    <row r="508" spans="1:13" ht="12.75">
      <c r="A508" s="158"/>
      <c r="B508" s="122"/>
      <c r="C508" s="122"/>
      <c r="D508" s="122"/>
      <c r="E508" s="122"/>
      <c r="F508" s="122"/>
      <c r="G508" s="122"/>
      <c r="H508" s="159"/>
      <c r="I508" s="121"/>
      <c r="J508" s="122"/>
      <c r="K508" s="122"/>
      <c r="L508" s="122"/>
      <c r="M508" s="123"/>
    </row>
    <row r="509" spans="1:13" ht="12.75">
      <c r="A509" s="158"/>
      <c r="B509" s="122"/>
      <c r="C509" s="122"/>
      <c r="D509" s="122"/>
      <c r="E509" s="122"/>
      <c r="F509" s="122"/>
      <c r="G509" s="122"/>
      <c r="H509" s="159"/>
      <c r="I509" s="121"/>
      <c r="J509" s="122"/>
      <c r="K509" s="122"/>
      <c r="L509" s="122"/>
      <c r="M509" s="123"/>
    </row>
    <row r="510" spans="1:13" ht="12.75">
      <c r="A510" s="158"/>
      <c r="B510" s="122"/>
      <c r="C510" s="122"/>
      <c r="D510" s="122"/>
      <c r="E510" s="122"/>
      <c r="F510" s="122"/>
      <c r="G510" s="122"/>
      <c r="H510" s="159"/>
      <c r="I510" s="121"/>
      <c r="J510" s="122"/>
      <c r="K510" s="122"/>
      <c r="L510" s="122"/>
      <c r="M510" s="123"/>
    </row>
    <row r="511" spans="1:13" ht="12.75">
      <c r="A511" s="158"/>
      <c r="B511" s="122"/>
      <c r="C511" s="122"/>
      <c r="D511" s="122"/>
      <c r="E511" s="122"/>
      <c r="F511" s="122"/>
      <c r="G511" s="122"/>
      <c r="H511" s="159"/>
      <c r="I511" s="121"/>
      <c r="J511" s="122"/>
      <c r="K511" s="122"/>
      <c r="L511" s="122"/>
      <c r="M511" s="123"/>
    </row>
    <row r="512" spans="1:13" ht="12.75">
      <c r="A512" s="158"/>
      <c r="B512" s="122"/>
      <c r="C512" s="122"/>
      <c r="D512" s="122"/>
      <c r="E512" s="122"/>
      <c r="F512" s="122"/>
      <c r="G512" s="122"/>
      <c r="H512" s="159"/>
      <c r="I512" s="121"/>
      <c r="J512" s="122"/>
      <c r="K512" s="122"/>
      <c r="L512" s="122"/>
      <c r="M512" s="123"/>
    </row>
    <row r="513" spans="1:13" ht="15.75">
      <c r="A513" s="228" t="s">
        <v>20</v>
      </c>
      <c r="B513" s="229"/>
      <c r="C513" s="229"/>
      <c r="D513" s="229"/>
      <c r="E513" s="229"/>
      <c r="F513" s="229"/>
      <c r="G513" s="229"/>
      <c r="H513" s="229"/>
      <c r="I513" s="229"/>
      <c r="J513" s="229"/>
      <c r="K513" s="229"/>
      <c r="L513" s="229"/>
      <c r="M513" s="230"/>
    </row>
    <row r="514" spans="1:13" ht="18">
      <c r="A514" s="2" t="s">
        <v>21</v>
      </c>
      <c r="B514" s="3" t="s">
        <v>22</v>
      </c>
      <c r="C514" s="3" t="s">
        <v>23</v>
      </c>
      <c r="D514" s="3" t="s">
        <v>24</v>
      </c>
      <c r="E514" s="3" t="s">
        <v>25</v>
      </c>
      <c r="F514" s="3" t="s">
        <v>26</v>
      </c>
      <c r="G514" s="3" t="s">
        <v>27</v>
      </c>
      <c r="H514" s="3" t="s">
        <v>28</v>
      </c>
      <c r="I514" s="3" t="s">
        <v>29</v>
      </c>
      <c r="J514" s="3" t="s">
        <v>30</v>
      </c>
      <c r="K514" s="3" t="s">
        <v>31</v>
      </c>
      <c r="L514" s="3" t="s">
        <v>32</v>
      </c>
      <c r="M514" s="4" t="s">
        <v>33</v>
      </c>
    </row>
    <row r="515" spans="1:13" ht="12.75">
      <c r="A515" s="9" t="s">
        <v>10</v>
      </c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8"/>
    </row>
    <row r="516" spans="1:13" ht="12.75">
      <c r="A516" s="9" t="s">
        <v>34</v>
      </c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8"/>
    </row>
    <row r="517" spans="1:13" ht="12.75">
      <c r="A517" s="9" t="s">
        <v>35</v>
      </c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8"/>
    </row>
    <row r="518" spans="1:13" ht="12.75">
      <c r="A518" s="9" t="s">
        <v>36</v>
      </c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8"/>
    </row>
    <row r="519" spans="1:13" ht="12.75">
      <c r="A519" s="9" t="s">
        <v>37</v>
      </c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8"/>
    </row>
    <row r="520" spans="1:13" ht="12.75">
      <c r="A520" s="9" t="s">
        <v>38</v>
      </c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8"/>
    </row>
    <row r="521" spans="1:13" ht="12.75">
      <c r="A521" s="9" t="s">
        <v>39</v>
      </c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8"/>
    </row>
    <row r="522" spans="1:13" ht="15.75">
      <c r="A522" s="228" t="s">
        <v>40</v>
      </c>
      <c r="B522" s="229"/>
      <c r="C522" s="229"/>
      <c r="D522" s="229"/>
      <c r="E522" s="229"/>
      <c r="F522" s="229"/>
      <c r="G522" s="229"/>
      <c r="H522" s="229"/>
      <c r="I522" s="229"/>
      <c r="J522" s="229"/>
      <c r="K522" s="229"/>
      <c r="L522" s="229"/>
      <c r="M522" s="230"/>
    </row>
    <row r="523" spans="1:13" ht="12.75">
      <c r="A523" s="244" t="s">
        <v>21</v>
      </c>
      <c r="B523" s="227"/>
      <c r="C523" s="227"/>
      <c r="D523" s="227" t="s">
        <v>41</v>
      </c>
      <c r="E523" s="227"/>
      <c r="F523" s="227"/>
      <c r="G523" s="227"/>
      <c r="H523" s="227"/>
      <c r="I523" s="227" t="s">
        <v>42</v>
      </c>
      <c r="J523" s="227"/>
      <c r="K523" s="227" t="s">
        <v>43</v>
      </c>
      <c r="L523" s="227"/>
      <c r="M523" s="245"/>
    </row>
    <row r="524" spans="1:13" ht="12.75">
      <c r="A524" s="234"/>
      <c r="B524" s="235"/>
      <c r="C524" s="235"/>
      <c r="D524" s="235"/>
      <c r="E524" s="235"/>
      <c r="F524" s="235"/>
      <c r="G524" s="235"/>
      <c r="H524" s="235"/>
      <c r="I524" s="235"/>
      <c r="J524" s="235"/>
      <c r="K524" s="235"/>
      <c r="L524" s="235"/>
      <c r="M524" s="247"/>
    </row>
    <row r="525" spans="1:13" ht="12.75">
      <c r="A525" s="234"/>
      <c r="B525" s="235"/>
      <c r="C525" s="235"/>
      <c r="D525" s="235"/>
      <c r="E525" s="235"/>
      <c r="F525" s="235"/>
      <c r="G525" s="235"/>
      <c r="H525" s="235"/>
      <c r="I525" s="235"/>
      <c r="J525" s="235"/>
      <c r="K525" s="235"/>
      <c r="L525" s="235"/>
      <c r="M525" s="247"/>
    </row>
    <row r="526" spans="1:13" ht="12.75">
      <c r="A526" s="234"/>
      <c r="B526" s="235"/>
      <c r="C526" s="235"/>
      <c r="D526" s="235"/>
      <c r="E526" s="235"/>
      <c r="F526" s="235"/>
      <c r="G526" s="235"/>
      <c r="H526" s="235"/>
      <c r="I526" s="235"/>
      <c r="J526" s="235"/>
      <c r="K526" s="235"/>
      <c r="L526" s="235"/>
      <c r="M526" s="247"/>
    </row>
    <row r="527" spans="1:13" ht="12.75">
      <c r="A527" s="234"/>
      <c r="B527" s="235"/>
      <c r="C527" s="235"/>
      <c r="D527" s="235"/>
      <c r="E527" s="235"/>
      <c r="F527" s="235"/>
      <c r="G527" s="235"/>
      <c r="H527" s="235"/>
      <c r="I527" s="235"/>
      <c r="J527" s="235"/>
      <c r="K527" s="235"/>
      <c r="L527" s="235"/>
      <c r="M527" s="247"/>
    </row>
    <row r="528" spans="1:13" ht="12.75">
      <c r="A528" s="234"/>
      <c r="B528" s="235"/>
      <c r="C528" s="235"/>
      <c r="D528" s="235"/>
      <c r="E528" s="235"/>
      <c r="F528" s="235"/>
      <c r="G528" s="235"/>
      <c r="H528" s="235"/>
      <c r="I528" s="235"/>
      <c r="J528" s="235"/>
      <c r="K528" s="235"/>
      <c r="L528" s="235"/>
      <c r="M528" s="247"/>
    </row>
    <row r="529" spans="1:13" ht="12.75">
      <c r="A529" s="234"/>
      <c r="B529" s="235"/>
      <c r="C529" s="235"/>
      <c r="D529" s="235"/>
      <c r="E529" s="235"/>
      <c r="F529" s="235"/>
      <c r="G529" s="235"/>
      <c r="H529" s="235"/>
      <c r="I529" s="235"/>
      <c r="J529" s="235"/>
      <c r="K529" s="235"/>
      <c r="L529" s="235"/>
      <c r="M529" s="247"/>
    </row>
    <row r="530" spans="1:13" ht="13.5" thickBot="1">
      <c r="A530" s="250"/>
      <c r="B530" s="248"/>
      <c r="C530" s="248"/>
      <c r="D530" s="248"/>
      <c r="E530" s="248"/>
      <c r="F530" s="248"/>
      <c r="G530" s="248"/>
      <c r="H530" s="248"/>
      <c r="I530" s="248"/>
      <c r="J530" s="248"/>
      <c r="K530" s="248"/>
      <c r="L530" s="248"/>
      <c r="M530" s="249"/>
    </row>
    <row r="531" ht="13.5" thickBot="1"/>
    <row r="532" spans="1:13" ht="12.75">
      <c r="A532" s="115" t="s">
        <v>55</v>
      </c>
      <c r="B532" s="116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  <c r="M532" s="117"/>
    </row>
    <row r="533" spans="1:13" ht="35.25" customHeight="1">
      <c r="A533" s="69" t="s">
        <v>0</v>
      </c>
      <c r="B533" s="70"/>
      <c r="C533" s="70"/>
      <c r="D533" s="70"/>
      <c r="E533" s="71"/>
      <c r="F533" s="121"/>
      <c r="G533" s="122"/>
      <c r="H533" s="122"/>
      <c r="I533" s="122"/>
      <c r="J533" s="122"/>
      <c r="K533" s="122"/>
      <c r="L533" s="122"/>
      <c r="M533" s="123"/>
    </row>
    <row r="534" spans="1:13" ht="12.75">
      <c r="A534" s="69" t="s">
        <v>1</v>
      </c>
      <c r="B534" s="219"/>
      <c r="C534" s="219"/>
      <c r="D534" s="220"/>
      <c r="E534" s="103"/>
      <c r="F534" s="104"/>
      <c r="G534" s="104"/>
      <c r="H534" s="104"/>
      <c r="I534" s="104"/>
      <c r="J534" s="104"/>
      <c r="K534" s="104"/>
      <c r="L534" s="104"/>
      <c r="M534" s="105"/>
    </row>
    <row r="535" spans="1:13" ht="12.75">
      <c r="A535" s="221"/>
      <c r="B535" s="222"/>
      <c r="C535" s="222"/>
      <c r="D535" s="223"/>
      <c r="E535" s="106"/>
      <c r="F535" s="107"/>
      <c r="G535" s="107"/>
      <c r="H535" s="107"/>
      <c r="I535" s="107"/>
      <c r="J535" s="107"/>
      <c r="K535" s="107"/>
      <c r="L535" s="107"/>
      <c r="M535" s="108"/>
    </row>
    <row r="536" spans="1:13" ht="12.75">
      <c r="A536" s="221"/>
      <c r="B536" s="222"/>
      <c r="C536" s="222"/>
      <c r="D536" s="223"/>
      <c r="E536" s="106"/>
      <c r="F536" s="107"/>
      <c r="G536" s="107"/>
      <c r="H536" s="107"/>
      <c r="I536" s="107"/>
      <c r="J536" s="107"/>
      <c r="K536" s="107"/>
      <c r="L536" s="107"/>
      <c r="M536" s="108"/>
    </row>
    <row r="537" spans="1:13" ht="12.75">
      <c r="A537" s="221"/>
      <c r="B537" s="222"/>
      <c r="C537" s="222"/>
      <c r="D537" s="223"/>
      <c r="E537" s="106"/>
      <c r="F537" s="107"/>
      <c r="G537" s="107"/>
      <c r="H537" s="107"/>
      <c r="I537" s="107"/>
      <c r="J537" s="107"/>
      <c r="K537" s="107"/>
      <c r="L537" s="107"/>
      <c r="M537" s="108"/>
    </row>
    <row r="538" spans="1:13" ht="12.75">
      <c r="A538" s="221"/>
      <c r="B538" s="222"/>
      <c r="C538" s="222"/>
      <c r="D538" s="223"/>
      <c r="E538" s="106"/>
      <c r="F538" s="107"/>
      <c r="G538" s="107"/>
      <c r="H538" s="107"/>
      <c r="I538" s="107"/>
      <c r="J538" s="107"/>
      <c r="K538" s="107"/>
      <c r="L538" s="107"/>
      <c r="M538" s="108"/>
    </row>
    <row r="539" spans="1:13" ht="12.75">
      <c r="A539" s="224"/>
      <c r="B539" s="225"/>
      <c r="C539" s="225"/>
      <c r="D539" s="226"/>
      <c r="E539" s="109"/>
      <c r="F539" s="110"/>
      <c r="G539" s="110"/>
      <c r="H539" s="110"/>
      <c r="I539" s="110"/>
      <c r="J539" s="110"/>
      <c r="K539" s="110"/>
      <c r="L539" s="110"/>
      <c r="M539" s="111"/>
    </row>
    <row r="540" spans="1:13" ht="15.75">
      <c r="A540" s="228" t="s">
        <v>2</v>
      </c>
      <c r="B540" s="229"/>
      <c r="C540" s="229"/>
      <c r="D540" s="229"/>
      <c r="E540" s="229"/>
      <c r="F540" s="229"/>
      <c r="G540" s="229"/>
      <c r="H540" s="229"/>
      <c r="I540" s="229"/>
      <c r="J540" s="229"/>
      <c r="K540" s="229"/>
      <c r="L540" s="229"/>
      <c r="M540" s="230"/>
    </row>
    <row r="541" spans="1:13" ht="15">
      <c r="A541" s="102" t="s">
        <v>3</v>
      </c>
      <c r="B541" s="100"/>
      <c r="C541" s="101"/>
      <c r="D541" s="99" t="s">
        <v>4</v>
      </c>
      <c r="E541" s="100"/>
      <c r="F541" s="100"/>
      <c r="G541" s="100"/>
      <c r="H541" s="101"/>
      <c r="I541" s="99" t="s">
        <v>5</v>
      </c>
      <c r="J541" s="100"/>
      <c r="K541" s="100"/>
      <c r="L541" s="100"/>
      <c r="M541" s="112"/>
    </row>
    <row r="542" spans="1:13" ht="12.75">
      <c r="A542" s="231" t="s">
        <v>6</v>
      </c>
      <c r="B542" s="232"/>
      <c r="C542" s="232"/>
      <c r="D542" s="227" t="s">
        <v>7</v>
      </c>
      <c r="E542" s="227"/>
      <c r="F542" s="119" t="s">
        <v>8</v>
      </c>
      <c r="G542" s="79"/>
      <c r="H542" s="80"/>
      <c r="I542" s="227" t="s">
        <v>7</v>
      </c>
      <c r="J542" s="227"/>
      <c r="K542" s="119" t="s">
        <v>8</v>
      </c>
      <c r="L542" s="79"/>
      <c r="M542" s="134"/>
    </row>
    <row r="543" spans="1:13" ht="12.75">
      <c r="A543" s="231"/>
      <c r="B543" s="232"/>
      <c r="C543" s="232"/>
      <c r="D543" s="233" t="s">
        <v>9</v>
      </c>
      <c r="E543" s="233"/>
      <c r="F543" s="64"/>
      <c r="G543" s="65"/>
      <c r="H543" s="133"/>
      <c r="I543" s="233" t="s">
        <v>11</v>
      </c>
      <c r="J543" s="233"/>
      <c r="K543" s="64"/>
      <c r="L543" s="65"/>
      <c r="M543" s="66"/>
    </row>
    <row r="544" spans="1:13" ht="12.75">
      <c r="A544" s="231"/>
      <c r="B544" s="232"/>
      <c r="C544" s="232"/>
      <c r="D544" s="233" t="s">
        <v>12</v>
      </c>
      <c r="E544" s="233"/>
      <c r="F544" s="64"/>
      <c r="G544" s="65"/>
      <c r="H544" s="133"/>
      <c r="I544" s="233" t="s">
        <v>13</v>
      </c>
      <c r="J544" s="233"/>
      <c r="K544" s="64"/>
      <c r="L544" s="65"/>
      <c r="M544" s="66"/>
    </row>
    <row r="545" spans="1:36" s="31" customFormat="1" ht="29.25" customHeight="1">
      <c r="A545" s="58" t="s">
        <v>95</v>
      </c>
      <c r="B545" s="60"/>
      <c r="C545" s="60"/>
      <c r="D545" s="60"/>
      <c r="E545" s="59"/>
      <c r="F545" s="58" t="s">
        <v>96</v>
      </c>
      <c r="G545" s="60"/>
      <c r="H545" s="32">
        <f>'Obiettivi Area '!Q16</f>
        <v>0</v>
      </c>
      <c r="I545" s="58" t="s">
        <v>97</v>
      </c>
      <c r="J545" s="60"/>
      <c r="K545" s="59"/>
      <c r="L545" s="62" t="e">
        <f>'Obiettivi Area '!L16</f>
        <v>#REF!</v>
      </c>
      <c r="M545" s="63"/>
      <c r="N545" s="34"/>
      <c r="O545" s="34"/>
      <c r="P545" s="34"/>
      <c r="Q545" s="61"/>
      <c r="R545" s="61"/>
      <c r="S545" s="35"/>
      <c r="T545" s="61"/>
      <c r="U545" s="61"/>
      <c r="V545" s="35"/>
      <c r="W545" s="36"/>
      <c r="X545" s="37"/>
      <c r="Y545" s="28"/>
      <c r="Z545" s="28"/>
      <c r="AA545" s="28"/>
      <c r="AB545" s="28"/>
      <c r="AC545" s="28"/>
      <c r="AD545" s="29">
        <f>IF(K541="X",5,(IF(M541="X",3,(IF(O541="X",1,0)))))</f>
        <v>0</v>
      </c>
      <c r="AE545" s="29">
        <f>IF(K543="X",5,(IF(M543="X",3,(IF(O543="X",1,0)))))</f>
        <v>0</v>
      </c>
      <c r="AF545" s="29">
        <f>IF(Q542="X",5,(IF(S542="X",3,(IF(U542="X",1,0)))))</f>
        <v>0</v>
      </c>
      <c r="AG545" s="29">
        <f>IF(Q544="X",1,(IF(S544="X",3,(IF(U544="X",5,0)))))</f>
        <v>0</v>
      </c>
      <c r="AH545" s="30"/>
      <c r="AI545" s="30"/>
      <c r="AJ545" s="31">
        <f>PRODUCT(AD545:AG545)</f>
        <v>0</v>
      </c>
    </row>
    <row r="546" spans="1:13" ht="15.75" hidden="1">
      <c r="A546" s="228" t="s">
        <v>14</v>
      </c>
      <c r="B546" s="229"/>
      <c r="C546" s="229"/>
      <c r="D546" s="229"/>
      <c r="E546" s="229" t="s">
        <v>15</v>
      </c>
      <c r="F546" s="229"/>
      <c r="G546" s="229"/>
      <c r="H546" s="229"/>
      <c r="I546" s="229"/>
      <c r="J546" s="229"/>
      <c r="K546" s="229" t="s">
        <v>16</v>
      </c>
      <c r="L546" s="229"/>
      <c r="M546" s="230"/>
    </row>
    <row r="547" spans="1:13" ht="12.75" hidden="1">
      <c r="A547" s="234"/>
      <c r="B547" s="235"/>
      <c r="C547" s="235"/>
      <c r="D547" s="235"/>
      <c r="E547" s="235"/>
      <c r="F547" s="235"/>
      <c r="G547" s="235"/>
      <c r="H547" s="235"/>
      <c r="I547" s="235"/>
      <c r="J547" s="235"/>
      <c r="K547" s="236"/>
      <c r="L547" s="236"/>
      <c r="M547" s="237"/>
    </row>
    <row r="548" spans="1:13" ht="12.75" hidden="1">
      <c r="A548" s="234"/>
      <c r="B548" s="235"/>
      <c r="C548" s="235"/>
      <c r="D548" s="235"/>
      <c r="E548" s="235"/>
      <c r="F548" s="235"/>
      <c r="G548" s="235"/>
      <c r="H548" s="235"/>
      <c r="I548" s="235"/>
      <c r="J548" s="235"/>
      <c r="K548" s="236"/>
      <c r="L548" s="236"/>
      <c r="M548" s="237"/>
    </row>
    <row r="549" spans="1:13" ht="12.75" hidden="1">
      <c r="A549" s="234"/>
      <c r="B549" s="235"/>
      <c r="C549" s="235"/>
      <c r="D549" s="235"/>
      <c r="E549" s="235"/>
      <c r="F549" s="235"/>
      <c r="G549" s="235"/>
      <c r="H549" s="235"/>
      <c r="I549" s="235"/>
      <c r="J549" s="235"/>
      <c r="K549" s="236"/>
      <c r="L549" s="236"/>
      <c r="M549" s="237"/>
    </row>
    <row r="550" spans="1:13" ht="15.75">
      <c r="A550" s="228" t="s">
        <v>17</v>
      </c>
      <c r="B550" s="229"/>
      <c r="C550" s="229"/>
      <c r="D550" s="229"/>
      <c r="E550" s="229"/>
      <c r="F550" s="229"/>
      <c r="G550" s="229"/>
      <c r="H550" s="229"/>
      <c r="I550" s="229"/>
      <c r="J550" s="229"/>
      <c r="K550" s="229"/>
      <c r="L550" s="229"/>
      <c r="M550" s="230"/>
    </row>
    <row r="551" spans="1:13" ht="15">
      <c r="A551" s="102" t="s">
        <v>18</v>
      </c>
      <c r="B551" s="100"/>
      <c r="C551" s="100"/>
      <c r="D551" s="100"/>
      <c r="E551" s="100"/>
      <c r="F551" s="100"/>
      <c r="G551" s="100"/>
      <c r="H551" s="101"/>
      <c r="I551" s="99" t="s">
        <v>19</v>
      </c>
      <c r="J551" s="100"/>
      <c r="K551" s="100"/>
      <c r="L551" s="100"/>
      <c r="M551" s="112"/>
    </row>
    <row r="552" spans="1:13" ht="12.75">
      <c r="A552" s="158"/>
      <c r="B552" s="122"/>
      <c r="C552" s="122"/>
      <c r="D552" s="122"/>
      <c r="E552" s="122"/>
      <c r="F552" s="122"/>
      <c r="G552" s="122"/>
      <c r="H552" s="159"/>
      <c r="I552" s="121"/>
      <c r="J552" s="122"/>
      <c r="K552" s="122"/>
      <c r="L552" s="122"/>
      <c r="M552" s="123"/>
    </row>
    <row r="553" spans="1:13" ht="12.75">
      <c r="A553" s="158"/>
      <c r="B553" s="122"/>
      <c r="C553" s="122"/>
      <c r="D553" s="122"/>
      <c r="E553" s="122"/>
      <c r="F553" s="122"/>
      <c r="G553" s="122"/>
      <c r="H553" s="159"/>
      <c r="I553" s="121"/>
      <c r="J553" s="122"/>
      <c r="K553" s="122"/>
      <c r="L553" s="122"/>
      <c r="M553" s="123"/>
    </row>
    <row r="554" spans="1:13" ht="12.75">
      <c r="A554" s="158"/>
      <c r="B554" s="122"/>
      <c r="C554" s="122"/>
      <c r="D554" s="122"/>
      <c r="E554" s="122"/>
      <c r="F554" s="122"/>
      <c r="G554" s="122"/>
      <c r="H554" s="159"/>
      <c r="I554" s="121"/>
      <c r="J554" s="122"/>
      <c r="K554" s="122"/>
      <c r="L554" s="122"/>
      <c r="M554" s="123"/>
    </row>
    <row r="555" spans="1:13" ht="12.75">
      <c r="A555" s="158"/>
      <c r="B555" s="122"/>
      <c r="C555" s="122"/>
      <c r="D555" s="122"/>
      <c r="E555" s="122"/>
      <c r="F555" s="122"/>
      <c r="G555" s="122"/>
      <c r="H555" s="159"/>
      <c r="I555" s="121"/>
      <c r="J555" s="122"/>
      <c r="K555" s="122"/>
      <c r="L555" s="122"/>
      <c r="M555" s="123"/>
    </row>
    <row r="556" spans="1:13" ht="12.75">
      <c r="A556" s="158"/>
      <c r="B556" s="122"/>
      <c r="C556" s="122"/>
      <c r="D556" s="122"/>
      <c r="E556" s="122"/>
      <c r="F556" s="122"/>
      <c r="G556" s="122"/>
      <c r="H556" s="159"/>
      <c r="I556" s="121"/>
      <c r="J556" s="122"/>
      <c r="K556" s="122"/>
      <c r="L556" s="122"/>
      <c r="M556" s="123"/>
    </row>
    <row r="557" spans="1:13" ht="15.75">
      <c r="A557" s="228" t="s">
        <v>20</v>
      </c>
      <c r="B557" s="229"/>
      <c r="C557" s="229"/>
      <c r="D557" s="229"/>
      <c r="E557" s="229"/>
      <c r="F557" s="229"/>
      <c r="G557" s="229"/>
      <c r="H557" s="229"/>
      <c r="I557" s="229"/>
      <c r="J557" s="229"/>
      <c r="K557" s="229"/>
      <c r="L557" s="229"/>
      <c r="M557" s="230"/>
    </row>
    <row r="558" spans="1:13" ht="18">
      <c r="A558" s="2" t="s">
        <v>21</v>
      </c>
      <c r="B558" s="3" t="s">
        <v>22</v>
      </c>
      <c r="C558" s="3" t="s">
        <v>23</v>
      </c>
      <c r="D558" s="3" t="s">
        <v>24</v>
      </c>
      <c r="E558" s="3" t="s">
        <v>25</v>
      </c>
      <c r="F558" s="3" t="s">
        <v>26</v>
      </c>
      <c r="G558" s="3" t="s">
        <v>27</v>
      </c>
      <c r="H558" s="3" t="s">
        <v>28</v>
      </c>
      <c r="I558" s="3" t="s">
        <v>29</v>
      </c>
      <c r="J558" s="3" t="s">
        <v>30</v>
      </c>
      <c r="K558" s="3" t="s">
        <v>31</v>
      </c>
      <c r="L558" s="3" t="s">
        <v>32</v>
      </c>
      <c r="M558" s="4" t="s">
        <v>33</v>
      </c>
    </row>
    <row r="559" spans="1:13" ht="12.75">
      <c r="A559" s="9" t="s">
        <v>10</v>
      </c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8"/>
    </row>
    <row r="560" spans="1:13" ht="12.75">
      <c r="A560" s="9" t="s">
        <v>34</v>
      </c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8"/>
    </row>
    <row r="561" spans="1:13" ht="12.75">
      <c r="A561" s="9" t="s">
        <v>35</v>
      </c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8"/>
    </row>
    <row r="562" spans="1:13" ht="12.75">
      <c r="A562" s="9" t="s">
        <v>36</v>
      </c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8"/>
    </row>
    <row r="563" spans="1:13" ht="12.75">
      <c r="A563" s="9" t="s">
        <v>37</v>
      </c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8"/>
    </row>
    <row r="564" spans="1:13" ht="12.75">
      <c r="A564" s="9" t="s">
        <v>38</v>
      </c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8"/>
    </row>
    <row r="565" spans="1:13" ht="12.75">
      <c r="A565" s="9" t="s">
        <v>39</v>
      </c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8"/>
    </row>
    <row r="566" spans="1:13" ht="15.75">
      <c r="A566" s="228" t="s">
        <v>40</v>
      </c>
      <c r="B566" s="229"/>
      <c r="C566" s="229"/>
      <c r="D566" s="229"/>
      <c r="E566" s="229"/>
      <c r="F566" s="229"/>
      <c r="G566" s="229"/>
      <c r="H566" s="229"/>
      <c r="I566" s="229"/>
      <c r="J566" s="229"/>
      <c r="K566" s="229"/>
      <c r="L566" s="229"/>
      <c r="M566" s="230"/>
    </row>
    <row r="567" spans="1:13" ht="12.75">
      <c r="A567" s="244" t="s">
        <v>21</v>
      </c>
      <c r="B567" s="227"/>
      <c r="C567" s="227"/>
      <c r="D567" s="227" t="s">
        <v>41</v>
      </c>
      <c r="E567" s="227"/>
      <c r="F567" s="227"/>
      <c r="G567" s="227"/>
      <c r="H567" s="227"/>
      <c r="I567" s="227" t="s">
        <v>42</v>
      </c>
      <c r="J567" s="227"/>
      <c r="K567" s="227" t="s">
        <v>43</v>
      </c>
      <c r="L567" s="227"/>
      <c r="M567" s="245"/>
    </row>
    <row r="568" spans="1:13" ht="12.75">
      <c r="A568" s="234"/>
      <c r="B568" s="235"/>
      <c r="C568" s="235"/>
      <c r="D568" s="235"/>
      <c r="E568" s="235"/>
      <c r="F568" s="235"/>
      <c r="G568" s="235"/>
      <c r="H568" s="235"/>
      <c r="I568" s="235"/>
      <c r="J568" s="235"/>
      <c r="K568" s="235"/>
      <c r="L568" s="235"/>
      <c r="M568" s="247"/>
    </row>
    <row r="569" spans="1:13" ht="12.75">
      <c r="A569" s="234"/>
      <c r="B569" s="235"/>
      <c r="C569" s="235"/>
      <c r="D569" s="235"/>
      <c r="E569" s="235"/>
      <c r="F569" s="235"/>
      <c r="G569" s="235"/>
      <c r="H569" s="235"/>
      <c r="I569" s="235"/>
      <c r="J569" s="235"/>
      <c r="K569" s="235"/>
      <c r="L569" s="235"/>
      <c r="M569" s="247"/>
    </row>
    <row r="570" spans="1:13" ht="12.75">
      <c r="A570" s="234"/>
      <c r="B570" s="235"/>
      <c r="C570" s="235"/>
      <c r="D570" s="235"/>
      <c r="E570" s="235"/>
      <c r="F570" s="235"/>
      <c r="G570" s="235"/>
      <c r="H570" s="235"/>
      <c r="I570" s="235"/>
      <c r="J570" s="235"/>
      <c r="K570" s="235"/>
      <c r="L570" s="235"/>
      <c r="M570" s="247"/>
    </row>
    <row r="571" spans="1:13" ht="12.75">
      <c r="A571" s="234"/>
      <c r="B571" s="235"/>
      <c r="C571" s="235"/>
      <c r="D571" s="235"/>
      <c r="E571" s="235"/>
      <c r="F571" s="235"/>
      <c r="G571" s="235"/>
      <c r="H571" s="235"/>
      <c r="I571" s="235"/>
      <c r="J571" s="235"/>
      <c r="K571" s="235"/>
      <c r="L571" s="235"/>
      <c r="M571" s="247"/>
    </row>
    <row r="572" spans="1:13" ht="12.75">
      <c r="A572" s="234"/>
      <c r="B572" s="235"/>
      <c r="C572" s="235"/>
      <c r="D572" s="235"/>
      <c r="E572" s="235"/>
      <c r="F572" s="235"/>
      <c r="G572" s="235"/>
      <c r="H572" s="235"/>
      <c r="I572" s="235"/>
      <c r="J572" s="235"/>
      <c r="K572" s="235"/>
      <c r="L572" s="235"/>
      <c r="M572" s="247"/>
    </row>
    <row r="573" spans="1:13" ht="12.75">
      <c r="A573" s="234"/>
      <c r="B573" s="235"/>
      <c r="C573" s="235"/>
      <c r="D573" s="235"/>
      <c r="E573" s="235"/>
      <c r="F573" s="235"/>
      <c r="G573" s="235"/>
      <c r="H573" s="235"/>
      <c r="I573" s="235"/>
      <c r="J573" s="235"/>
      <c r="K573" s="235"/>
      <c r="L573" s="235"/>
      <c r="M573" s="247"/>
    </row>
    <row r="574" spans="1:13" ht="13.5" thickBot="1">
      <c r="A574" s="250"/>
      <c r="B574" s="248"/>
      <c r="C574" s="248"/>
      <c r="D574" s="248"/>
      <c r="E574" s="248"/>
      <c r="F574" s="248"/>
      <c r="G574" s="248"/>
      <c r="H574" s="248"/>
      <c r="I574" s="248"/>
      <c r="J574" s="248"/>
      <c r="K574" s="248"/>
      <c r="L574" s="248"/>
      <c r="M574" s="249"/>
    </row>
    <row r="575" ht="13.5" thickBot="1"/>
    <row r="576" spans="1:13" ht="12.75">
      <c r="A576" s="115" t="s">
        <v>56</v>
      </c>
      <c r="B576" s="116"/>
      <c r="C576" s="116"/>
      <c r="D576" s="116"/>
      <c r="E576" s="116"/>
      <c r="F576" s="116"/>
      <c r="G576" s="116"/>
      <c r="H576" s="116"/>
      <c r="I576" s="116"/>
      <c r="J576" s="116"/>
      <c r="K576" s="116"/>
      <c r="L576" s="116"/>
      <c r="M576" s="117"/>
    </row>
    <row r="577" spans="1:13" ht="35.25" customHeight="1">
      <c r="A577" s="69" t="s">
        <v>0</v>
      </c>
      <c r="B577" s="70"/>
      <c r="C577" s="70"/>
      <c r="D577" s="70"/>
      <c r="E577" s="71"/>
      <c r="F577" s="121"/>
      <c r="G577" s="122"/>
      <c r="H577" s="122"/>
      <c r="I577" s="122"/>
      <c r="J577" s="122"/>
      <c r="K577" s="122"/>
      <c r="L577" s="122"/>
      <c r="M577" s="123"/>
    </row>
    <row r="578" spans="1:13" ht="12.75">
      <c r="A578" s="69" t="s">
        <v>1</v>
      </c>
      <c r="B578" s="219"/>
      <c r="C578" s="219"/>
      <c r="D578" s="220"/>
      <c r="E578" s="103"/>
      <c r="F578" s="104"/>
      <c r="G578" s="104"/>
      <c r="H578" s="104"/>
      <c r="I578" s="104"/>
      <c r="J578" s="104"/>
      <c r="K578" s="104"/>
      <c r="L578" s="104"/>
      <c r="M578" s="105"/>
    </row>
    <row r="579" spans="1:13" ht="12.75">
      <c r="A579" s="221"/>
      <c r="B579" s="222"/>
      <c r="C579" s="222"/>
      <c r="D579" s="223"/>
      <c r="E579" s="106"/>
      <c r="F579" s="107"/>
      <c r="G579" s="107"/>
      <c r="H579" s="107"/>
      <c r="I579" s="107"/>
      <c r="J579" s="107"/>
      <c r="K579" s="107"/>
      <c r="L579" s="107"/>
      <c r="M579" s="108"/>
    </row>
    <row r="580" spans="1:13" ht="12.75">
      <c r="A580" s="221"/>
      <c r="B580" s="222"/>
      <c r="C580" s="222"/>
      <c r="D580" s="223"/>
      <c r="E580" s="106"/>
      <c r="F580" s="107"/>
      <c r="G580" s="107"/>
      <c r="H580" s="107"/>
      <c r="I580" s="107"/>
      <c r="J580" s="107"/>
      <c r="K580" s="107"/>
      <c r="L580" s="107"/>
      <c r="M580" s="108"/>
    </row>
    <row r="581" spans="1:13" ht="12.75">
      <c r="A581" s="221"/>
      <c r="B581" s="222"/>
      <c r="C581" s="222"/>
      <c r="D581" s="223"/>
      <c r="E581" s="106"/>
      <c r="F581" s="107"/>
      <c r="G581" s="107"/>
      <c r="H581" s="107"/>
      <c r="I581" s="107"/>
      <c r="J581" s="107"/>
      <c r="K581" s="107"/>
      <c r="L581" s="107"/>
      <c r="M581" s="108"/>
    </row>
    <row r="582" spans="1:13" ht="12.75">
      <c r="A582" s="221"/>
      <c r="B582" s="222"/>
      <c r="C582" s="222"/>
      <c r="D582" s="223"/>
      <c r="E582" s="106"/>
      <c r="F582" s="107"/>
      <c r="G582" s="107"/>
      <c r="H582" s="107"/>
      <c r="I582" s="107"/>
      <c r="J582" s="107"/>
      <c r="K582" s="107"/>
      <c r="L582" s="107"/>
      <c r="M582" s="108"/>
    </row>
    <row r="583" spans="1:13" ht="12.75">
      <c r="A583" s="224"/>
      <c r="B583" s="225"/>
      <c r="C583" s="225"/>
      <c r="D583" s="226"/>
      <c r="E583" s="109"/>
      <c r="F583" s="110"/>
      <c r="G583" s="110"/>
      <c r="H583" s="110"/>
      <c r="I583" s="110"/>
      <c r="J583" s="110"/>
      <c r="K583" s="110"/>
      <c r="L583" s="110"/>
      <c r="M583" s="111"/>
    </row>
    <row r="584" spans="1:13" ht="15.75">
      <c r="A584" s="228" t="s">
        <v>2</v>
      </c>
      <c r="B584" s="229"/>
      <c r="C584" s="229"/>
      <c r="D584" s="229"/>
      <c r="E584" s="229"/>
      <c r="F584" s="229"/>
      <c r="G584" s="229"/>
      <c r="H584" s="229"/>
      <c r="I584" s="229"/>
      <c r="J584" s="229"/>
      <c r="K584" s="229"/>
      <c r="L584" s="229"/>
      <c r="M584" s="230"/>
    </row>
    <row r="585" spans="1:13" ht="15">
      <c r="A585" s="102" t="s">
        <v>3</v>
      </c>
      <c r="B585" s="100"/>
      <c r="C585" s="101"/>
      <c r="D585" s="99" t="s">
        <v>4</v>
      </c>
      <c r="E585" s="100"/>
      <c r="F585" s="100"/>
      <c r="G585" s="100"/>
      <c r="H585" s="101"/>
      <c r="I585" s="99" t="s">
        <v>5</v>
      </c>
      <c r="J585" s="100"/>
      <c r="K585" s="100"/>
      <c r="L585" s="100"/>
      <c r="M585" s="112"/>
    </row>
    <row r="586" spans="1:13" ht="12.75">
      <c r="A586" s="231" t="s">
        <v>6</v>
      </c>
      <c r="B586" s="232"/>
      <c r="C586" s="232"/>
      <c r="D586" s="227" t="s">
        <v>7</v>
      </c>
      <c r="E586" s="227"/>
      <c r="F586" s="119" t="s">
        <v>8</v>
      </c>
      <c r="G586" s="79"/>
      <c r="H586" s="80"/>
      <c r="I586" s="227" t="s">
        <v>7</v>
      </c>
      <c r="J586" s="227"/>
      <c r="K586" s="119" t="s">
        <v>8</v>
      </c>
      <c r="L586" s="79"/>
      <c r="M586" s="134"/>
    </row>
    <row r="587" spans="1:13" ht="12.75">
      <c r="A587" s="231"/>
      <c r="B587" s="232"/>
      <c r="C587" s="232"/>
      <c r="D587" s="233" t="s">
        <v>9</v>
      </c>
      <c r="E587" s="233"/>
      <c r="F587" s="64"/>
      <c r="G587" s="65"/>
      <c r="H587" s="133"/>
      <c r="I587" s="233" t="s">
        <v>11</v>
      </c>
      <c r="J587" s="233"/>
      <c r="K587" s="64"/>
      <c r="L587" s="65"/>
      <c r="M587" s="66"/>
    </row>
    <row r="588" spans="1:13" ht="12.75">
      <c r="A588" s="231"/>
      <c r="B588" s="232"/>
      <c r="C588" s="232"/>
      <c r="D588" s="233" t="s">
        <v>12</v>
      </c>
      <c r="E588" s="233"/>
      <c r="F588" s="64"/>
      <c r="G588" s="65"/>
      <c r="H588" s="133"/>
      <c r="I588" s="233" t="s">
        <v>13</v>
      </c>
      <c r="J588" s="233"/>
      <c r="K588" s="64"/>
      <c r="L588" s="65"/>
      <c r="M588" s="66"/>
    </row>
    <row r="589" spans="1:36" s="31" customFormat="1" ht="29.25" customHeight="1">
      <c r="A589" s="58" t="s">
        <v>95</v>
      </c>
      <c r="B589" s="60"/>
      <c r="C589" s="60"/>
      <c r="D589" s="60"/>
      <c r="E589" s="59"/>
      <c r="F589" s="58" t="s">
        <v>96</v>
      </c>
      <c r="G589" s="60"/>
      <c r="H589" s="32">
        <f>'Obiettivi Area '!Q17</f>
        <v>0</v>
      </c>
      <c r="I589" s="58" t="s">
        <v>97</v>
      </c>
      <c r="J589" s="60"/>
      <c r="K589" s="59"/>
      <c r="L589" s="62" t="e">
        <f>'Obiettivi Area '!L17</f>
        <v>#REF!</v>
      </c>
      <c r="M589" s="63"/>
      <c r="N589" s="34"/>
      <c r="O589" s="34"/>
      <c r="P589" s="34"/>
      <c r="Q589" s="61"/>
      <c r="R589" s="61"/>
      <c r="S589" s="35"/>
      <c r="T589" s="61"/>
      <c r="U589" s="61"/>
      <c r="V589" s="35"/>
      <c r="W589" s="36"/>
      <c r="X589" s="37"/>
      <c r="Y589" s="28"/>
      <c r="Z589" s="28"/>
      <c r="AA589" s="28"/>
      <c r="AB589" s="28"/>
      <c r="AC589" s="28"/>
      <c r="AD589" s="29">
        <f>IF(K585="X",5,(IF(M585="X",3,(IF(O585="X",1,0)))))</f>
        <v>0</v>
      </c>
      <c r="AE589" s="29">
        <f>IF(K587="X",5,(IF(M587="X",3,(IF(O587="X",1,0)))))</f>
        <v>0</v>
      </c>
      <c r="AF589" s="29">
        <f>IF(Q586="X",5,(IF(S586="X",3,(IF(U586="X",1,0)))))</f>
        <v>0</v>
      </c>
      <c r="AG589" s="29">
        <f>IF(Q588="X",1,(IF(S588="X",3,(IF(U588="X",5,0)))))</f>
        <v>0</v>
      </c>
      <c r="AH589" s="30"/>
      <c r="AI589" s="30"/>
      <c r="AJ589" s="31">
        <f>PRODUCT(AD589:AG589)</f>
        <v>0</v>
      </c>
    </row>
    <row r="590" spans="1:13" ht="15.75" hidden="1">
      <c r="A590" s="228" t="s">
        <v>14</v>
      </c>
      <c r="B590" s="229"/>
      <c r="C590" s="229"/>
      <c r="D590" s="229"/>
      <c r="E590" s="229" t="s">
        <v>15</v>
      </c>
      <c r="F590" s="229"/>
      <c r="G590" s="229"/>
      <c r="H590" s="229"/>
      <c r="I590" s="229"/>
      <c r="J590" s="229"/>
      <c r="K590" s="229" t="s">
        <v>16</v>
      </c>
      <c r="L590" s="229"/>
      <c r="M590" s="230"/>
    </row>
    <row r="591" spans="1:13" ht="12.75" hidden="1">
      <c r="A591" s="234"/>
      <c r="B591" s="235"/>
      <c r="C591" s="235"/>
      <c r="D591" s="235"/>
      <c r="E591" s="235"/>
      <c r="F591" s="235"/>
      <c r="G591" s="235"/>
      <c r="H591" s="235"/>
      <c r="I591" s="235"/>
      <c r="J591" s="235"/>
      <c r="K591" s="236"/>
      <c r="L591" s="236"/>
      <c r="M591" s="237"/>
    </row>
    <row r="592" spans="1:13" ht="12.75" hidden="1">
      <c r="A592" s="234"/>
      <c r="B592" s="235"/>
      <c r="C592" s="235"/>
      <c r="D592" s="235"/>
      <c r="E592" s="235"/>
      <c r="F592" s="235"/>
      <c r="G592" s="235"/>
      <c r="H592" s="235"/>
      <c r="I592" s="235"/>
      <c r="J592" s="235"/>
      <c r="K592" s="236"/>
      <c r="L592" s="236"/>
      <c r="M592" s="237"/>
    </row>
    <row r="593" spans="1:13" ht="12.75" hidden="1">
      <c r="A593" s="234"/>
      <c r="B593" s="235"/>
      <c r="C593" s="235"/>
      <c r="D593" s="235"/>
      <c r="E593" s="235"/>
      <c r="F593" s="235"/>
      <c r="G593" s="235"/>
      <c r="H593" s="235"/>
      <c r="I593" s="235"/>
      <c r="J593" s="235"/>
      <c r="K593" s="236"/>
      <c r="L593" s="236"/>
      <c r="M593" s="237"/>
    </row>
    <row r="594" spans="1:13" ht="15.75">
      <c r="A594" s="228" t="s">
        <v>17</v>
      </c>
      <c r="B594" s="229"/>
      <c r="C594" s="229"/>
      <c r="D594" s="229"/>
      <c r="E594" s="229"/>
      <c r="F594" s="229"/>
      <c r="G594" s="229"/>
      <c r="H594" s="229"/>
      <c r="I594" s="229"/>
      <c r="J594" s="229"/>
      <c r="K594" s="229"/>
      <c r="L594" s="229"/>
      <c r="M594" s="230"/>
    </row>
    <row r="595" spans="1:13" ht="15">
      <c r="A595" s="102" t="s">
        <v>18</v>
      </c>
      <c r="B595" s="100"/>
      <c r="C595" s="100"/>
      <c r="D595" s="100"/>
      <c r="E595" s="100"/>
      <c r="F595" s="100"/>
      <c r="G595" s="100"/>
      <c r="H595" s="101"/>
      <c r="I595" s="99" t="s">
        <v>19</v>
      </c>
      <c r="J595" s="100"/>
      <c r="K595" s="100"/>
      <c r="L595" s="100"/>
      <c r="M595" s="112"/>
    </row>
    <row r="596" spans="1:13" ht="12.75">
      <c r="A596" s="158"/>
      <c r="B596" s="122"/>
      <c r="C596" s="122"/>
      <c r="D596" s="122"/>
      <c r="E596" s="122"/>
      <c r="F596" s="122"/>
      <c r="G596" s="122"/>
      <c r="H596" s="159"/>
      <c r="I596" s="121"/>
      <c r="J596" s="122"/>
      <c r="K596" s="122"/>
      <c r="L596" s="122"/>
      <c r="M596" s="123"/>
    </row>
    <row r="597" spans="1:13" ht="12.75">
      <c r="A597" s="158"/>
      <c r="B597" s="122"/>
      <c r="C597" s="122"/>
      <c r="D597" s="122"/>
      <c r="E597" s="122"/>
      <c r="F597" s="122"/>
      <c r="G597" s="122"/>
      <c r="H597" s="159"/>
      <c r="I597" s="121"/>
      <c r="J597" s="122"/>
      <c r="K597" s="122"/>
      <c r="L597" s="122"/>
      <c r="M597" s="123"/>
    </row>
    <row r="598" spans="1:13" ht="12.75">
      <c r="A598" s="158"/>
      <c r="B598" s="122"/>
      <c r="C598" s="122"/>
      <c r="D598" s="122"/>
      <c r="E598" s="122"/>
      <c r="F598" s="122"/>
      <c r="G598" s="122"/>
      <c r="H598" s="159"/>
      <c r="I598" s="121"/>
      <c r="J598" s="122"/>
      <c r="K598" s="122"/>
      <c r="L598" s="122"/>
      <c r="M598" s="123"/>
    </row>
    <row r="599" spans="1:13" ht="12.75">
      <c r="A599" s="158"/>
      <c r="B599" s="122"/>
      <c r="C599" s="122"/>
      <c r="D599" s="122"/>
      <c r="E599" s="122"/>
      <c r="F599" s="122"/>
      <c r="G599" s="122"/>
      <c r="H599" s="159"/>
      <c r="I599" s="121"/>
      <c r="J599" s="122"/>
      <c r="K599" s="122"/>
      <c r="L599" s="122"/>
      <c r="M599" s="123"/>
    </row>
    <row r="600" spans="1:13" ht="12.75">
      <c r="A600" s="158"/>
      <c r="B600" s="122"/>
      <c r="C600" s="122"/>
      <c r="D600" s="122"/>
      <c r="E600" s="122"/>
      <c r="F600" s="122"/>
      <c r="G600" s="122"/>
      <c r="H600" s="159"/>
      <c r="I600" s="121"/>
      <c r="J600" s="122"/>
      <c r="K600" s="122"/>
      <c r="L600" s="122"/>
      <c r="M600" s="123"/>
    </row>
    <row r="601" spans="1:13" ht="15.75">
      <c r="A601" s="228" t="s">
        <v>20</v>
      </c>
      <c r="B601" s="229"/>
      <c r="C601" s="229"/>
      <c r="D601" s="229"/>
      <c r="E601" s="229"/>
      <c r="F601" s="229"/>
      <c r="G601" s="229"/>
      <c r="H601" s="229"/>
      <c r="I601" s="229"/>
      <c r="J601" s="229"/>
      <c r="K601" s="229"/>
      <c r="L601" s="229"/>
      <c r="M601" s="230"/>
    </row>
    <row r="602" spans="1:13" ht="18">
      <c r="A602" s="2" t="s">
        <v>21</v>
      </c>
      <c r="B602" s="3" t="s">
        <v>22</v>
      </c>
      <c r="C602" s="3" t="s">
        <v>23</v>
      </c>
      <c r="D602" s="3" t="s">
        <v>24</v>
      </c>
      <c r="E602" s="3" t="s">
        <v>25</v>
      </c>
      <c r="F602" s="3" t="s">
        <v>26</v>
      </c>
      <c r="G602" s="3" t="s">
        <v>27</v>
      </c>
      <c r="H602" s="3" t="s">
        <v>28</v>
      </c>
      <c r="I602" s="3" t="s">
        <v>29</v>
      </c>
      <c r="J602" s="3" t="s">
        <v>30</v>
      </c>
      <c r="K602" s="3" t="s">
        <v>31</v>
      </c>
      <c r="L602" s="3" t="s">
        <v>32</v>
      </c>
      <c r="M602" s="4" t="s">
        <v>33</v>
      </c>
    </row>
    <row r="603" spans="1:13" ht="12.75">
      <c r="A603" s="9" t="s">
        <v>10</v>
      </c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8"/>
    </row>
    <row r="604" spans="1:13" ht="12.75">
      <c r="A604" s="9" t="s">
        <v>34</v>
      </c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8"/>
    </row>
    <row r="605" spans="1:13" ht="12.75">
      <c r="A605" s="9" t="s">
        <v>35</v>
      </c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8"/>
    </row>
    <row r="606" spans="1:13" ht="12.75">
      <c r="A606" s="9" t="s">
        <v>36</v>
      </c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8"/>
    </row>
    <row r="607" spans="1:13" ht="12.75">
      <c r="A607" s="9" t="s">
        <v>37</v>
      </c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8"/>
    </row>
    <row r="608" spans="1:13" ht="12.75">
      <c r="A608" s="9" t="s">
        <v>38</v>
      </c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8"/>
    </row>
    <row r="609" spans="1:13" ht="12.75">
      <c r="A609" s="9" t="s">
        <v>39</v>
      </c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8"/>
    </row>
    <row r="610" spans="1:13" ht="15.75">
      <c r="A610" s="228" t="s">
        <v>40</v>
      </c>
      <c r="B610" s="229"/>
      <c r="C610" s="229"/>
      <c r="D610" s="229"/>
      <c r="E610" s="229"/>
      <c r="F610" s="229"/>
      <c r="G610" s="229"/>
      <c r="H610" s="229"/>
      <c r="I610" s="229"/>
      <c r="J610" s="229"/>
      <c r="K610" s="229"/>
      <c r="L610" s="229"/>
      <c r="M610" s="230"/>
    </row>
    <row r="611" spans="1:13" ht="12.75">
      <c r="A611" s="244" t="s">
        <v>21</v>
      </c>
      <c r="B611" s="227"/>
      <c r="C611" s="227"/>
      <c r="D611" s="227" t="s">
        <v>41</v>
      </c>
      <c r="E611" s="227"/>
      <c r="F611" s="227"/>
      <c r="G611" s="227"/>
      <c r="H611" s="227"/>
      <c r="I611" s="227" t="s">
        <v>42</v>
      </c>
      <c r="J611" s="227"/>
      <c r="K611" s="227" t="s">
        <v>43</v>
      </c>
      <c r="L611" s="227"/>
      <c r="M611" s="245"/>
    </row>
    <row r="612" spans="1:13" ht="12.75">
      <c r="A612" s="234"/>
      <c r="B612" s="235"/>
      <c r="C612" s="235"/>
      <c r="D612" s="235"/>
      <c r="E612" s="235"/>
      <c r="F612" s="235"/>
      <c r="G612" s="235"/>
      <c r="H612" s="235"/>
      <c r="I612" s="235"/>
      <c r="J612" s="235"/>
      <c r="K612" s="235"/>
      <c r="L612" s="235"/>
      <c r="M612" s="247"/>
    </row>
    <row r="613" spans="1:13" ht="12.75">
      <c r="A613" s="234"/>
      <c r="B613" s="235"/>
      <c r="C613" s="235"/>
      <c r="D613" s="235"/>
      <c r="E613" s="235"/>
      <c r="F613" s="235"/>
      <c r="G613" s="235"/>
      <c r="H613" s="235"/>
      <c r="I613" s="235"/>
      <c r="J613" s="235"/>
      <c r="K613" s="235"/>
      <c r="L613" s="235"/>
      <c r="M613" s="247"/>
    </row>
    <row r="614" spans="1:13" ht="12.75">
      <c r="A614" s="234"/>
      <c r="B614" s="235"/>
      <c r="C614" s="235"/>
      <c r="D614" s="235"/>
      <c r="E614" s="235"/>
      <c r="F614" s="235"/>
      <c r="G614" s="235"/>
      <c r="H614" s="235"/>
      <c r="I614" s="235"/>
      <c r="J614" s="235"/>
      <c r="K614" s="235"/>
      <c r="L614" s="235"/>
      <c r="M614" s="247"/>
    </row>
    <row r="615" spans="1:13" ht="12.75">
      <c r="A615" s="234"/>
      <c r="B615" s="235"/>
      <c r="C615" s="235"/>
      <c r="D615" s="235"/>
      <c r="E615" s="235"/>
      <c r="F615" s="235"/>
      <c r="G615" s="235"/>
      <c r="H615" s="235"/>
      <c r="I615" s="235"/>
      <c r="J615" s="235"/>
      <c r="K615" s="235"/>
      <c r="L615" s="235"/>
      <c r="M615" s="247"/>
    </row>
    <row r="616" spans="1:13" ht="12.75">
      <c r="A616" s="234"/>
      <c r="B616" s="235"/>
      <c r="C616" s="235"/>
      <c r="D616" s="235"/>
      <c r="E616" s="235"/>
      <c r="F616" s="235"/>
      <c r="G616" s="235"/>
      <c r="H616" s="235"/>
      <c r="I616" s="235"/>
      <c r="J616" s="235"/>
      <c r="K616" s="235"/>
      <c r="L616" s="235"/>
      <c r="M616" s="247"/>
    </row>
    <row r="617" spans="1:13" ht="12.75">
      <c r="A617" s="234"/>
      <c r="B617" s="235"/>
      <c r="C617" s="235"/>
      <c r="D617" s="235"/>
      <c r="E617" s="235"/>
      <c r="F617" s="235"/>
      <c r="G617" s="235"/>
      <c r="H617" s="235"/>
      <c r="I617" s="235"/>
      <c r="J617" s="235"/>
      <c r="K617" s="235"/>
      <c r="L617" s="235"/>
      <c r="M617" s="247"/>
    </row>
    <row r="618" spans="1:13" ht="13.5" thickBot="1">
      <c r="A618" s="250"/>
      <c r="B618" s="248"/>
      <c r="C618" s="248"/>
      <c r="D618" s="248"/>
      <c r="E618" s="248"/>
      <c r="F618" s="248"/>
      <c r="G618" s="248"/>
      <c r="H618" s="248"/>
      <c r="I618" s="248"/>
      <c r="J618" s="248"/>
      <c r="K618" s="248"/>
      <c r="L618" s="248"/>
      <c r="M618" s="249"/>
    </row>
    <row r="619" ht="13.5" thickBot="1"/>
    <row r="620" spans="1:13" ht="12.75">
      <c r="A620" s="115" t="s">
        <v>57</v>
      </c>
      <c r="B620" s="116"/>
      <c r="C620" s="116"/>
      <c r="D620" s="116"/>
      <c r="E620" s="116"/>
      <c r="F620" s="116"/>
      <c r="G620" s="116"/>
      <c r="H620" s="116"/>
      <c r="I620" s="116"/>
      <c r="J620" s="116"/>
      <c r="K620" s="116"/>
      <c r="L620" s="116"/>
      <c r="M620" s="117"/>
    </row>
    <row r="621" spans="1:13" ht="35.25" customHeight="1">
      <c r="A621" s="69" t="s">
        <v>0</v>
      </c>
      <c r="B621" s="70"/>
      <c r="C621" s="70"/>
      <c r="D621" s="70"/>
      <c r="E621" s="71"/>
      <c r="F621" s="121"/>
      <c r="G621" s="122"/>
      <c r="H621" s="122"/>
      <c r="I621" s="122"/>
      <c r="J621" s="122"/>
      <c r="K621" s="122"/>
      <c r="L621" s="122"/>
      <c r="M621" s="123"/>
    </row>
    <row r="622" spans="1:13" ht="12.75">
      <c r="A622" s="69" t="s">
        <v>1</v>
      </c>
      <c r="B622" s="219"/>
      <c r="C622" s="219"/>
      <c r="D622" s="220"/>
      <c r="E622" s="103"/>
      <c r="F622" s="104"/>
      <c r="G622" s="104"/>
      <c r="H622" s="104"/>
      <c r="I622" s="104"/>
      <c r="J622" s="104"/>
      <c r="K622" s="104"/>
      <c r="L622" s="104"/>
      <c r="M622" s="105"/>
    </row>
    <row r="623" spans="1:13" ht="12.75">
      <c r="A623" s="221"/>
      <c r="B623" s="222"/>
      <c r="C623" s="222"/>
      <c r="D623" s="223"/>
      <c r="E623" s="106"/>
      <c r="F623" s="107"/>
      <c r="G623" s="107"/>
      <c r="H623" s="107"/>
      <c r="I623" s="107"/>
      <c r="J623" s="107"/>
      <c r="K623" s="107"/>
      <c r="L623" s="107"/>
      <c r="M623" s="108"/>
    </row>
    <row r="624" spans="1:13" ht="12.75">
      <c r="A624" s="221"/>
      <c r="B624" s="222"/>
      <c r="C624" s="222"/>
      <c r="D624" s="223"/>
      <c r="E624" s="106"/>
      <c r="F624" s="107"/>
      <c r="G624" s="107"/>
      <c r="H624" s="107"/>
      <c r="I624" s="107"/>
      <c r="J624" s="107"/>
      <c r="K624" s="107"/>
      <c r="L624" s="107"/>
      <c r="M624" s="108"/>
    </row>
    <row r="625" spans="1:13" ht="12.75">
      <c r="A625" s="221"/>
      <c r="B625" s="222"/>
      <c r="C625" s="222"/>
      <c r="D625" s="223"/>
      <c r="E625" s="106"/>
      <c r="F625" s="107"/>
      <c r="G625" s="107"/>
      <c r="H625" s="107"/>
      <c r="I625" s="107"/>
      <c r="J625" s="107"/>
      <c r="K625" s="107"/>
      <c r="L625" s="107"/>
      <c r="M625" s="108"/>
    </row>
    <row r="626" spans="1:13" ht="12.75">
      <c r="A626" s="221"/>
      <c r="B626" s="222"/>
      <c r="C626" s="222"/>
      <c r="D626" s="223"/>
      <c r="E626" s="106"/>
      <c r="F626" s="107"/>
      <c r="G626" s="107"/>
      <c r="H626" s="107"/>
      <c r="I626" s="107"/>
      <c r="J626" s="107"/>
      <c r="K626" s="107"/>
      <c r="L626" s="107"/>
      <c r="M626" s="108"/>
    </row>
    <row r="627" spans="1:13" ht="12.75">
      <c r="A627" s="224"/>
      <c r="B627" s="225"/>
      <c r="C627" s="225"/>
      <c r="D627" s="226"/>
      <c r="E627" s="109"/>
      <c r="F627" s="110"/>
      <c r="G627" s="110"/>
      <c r="H627" s="110"/>
      <c r="I627" s="110"/>
      <c r="J627" s="110"/>
      <c r="K627" s="110"/>
      <c r="L627" s="110"/>
      <c r="M627" s="111"/>
    </row>
    <row r="628" spans="1:13" ht="15.75">
      <c r="A628" s="228" t="s">
        <v>2</v>
      </c>
      <c r="B628" s="229"/>
      <c r="C628" s="229"/>
      <c r="D628" s="229"/>
      <c r="E628" s="229"/>
      <c r="F628" s="229"/>
      <c r="G628" s="229"/>
      <c r="H628" s="229"/>
      <c r="I628" s="229"/>
      <c r="J628" s="229"/>
      <c r="K628" s="229"/>
      <c r="L628" s="229"/>
      <c r="M628" s="230"/>
    </row>
    <row r="629" spans="1:13" ht="15">
      <c r="A629" s="102" t="s">
        <v>3</v>
      </c>
      <c r="B629" s="100"/>
      <c r="C629" s="101"/>
      <c r="D629" s="99" t="s">
        <v>4</v>
      </c>
      <c r="E629" s="100"/>
      <c r="F629" s="100"/>
      <c r="G629" s="100"/>
      <c r="H629" s="101"/>
      <c r="I629" s="99" t="s">
        <v>5</v>
      </c>
      <c r="J629" s="100"/>
      <c r="K629" s="100"/>
      <c r="L629" s="100"/>
      <c r="M629" s="112"/>
    </row>
    <row r="630" spans="1:13" ht="12.75">
      <c r="A630" s="231" t="s">
        <v>6</v>
      </c>
      <c r="B630" s="232"/>
      <c r="C630" s="232"/>
      <c r="D630" s="227" t="s">
        <v>7</v>
      </c>
      <c r="E630" s="227"/>
      <c r="F630" s="119" t="s">
        <v>8</v>
      </c>
      <c r="G630" s="79"/>
      <c r="H630" s="80"/>
      <c r="I630" s="227" t="s">
        <v>7</v>
      </c>
      <c r="J630" s="227"/>
      <c r="K630" s="119" t="s">
        <v>8</v>
      </c>
      <c r="L630" s="79"/>
      <c r="M630" s="134"/>
    </row>
    <row r="631" spans="1:13" ht="12.75">
      <c r="A631" s="231"/>
      <c r="B631" s="232"/>
      <c r="C631" s="232"/>
      <c r="D631" s="233" t="s">
        <v>9</v>
      </c>
      <c r="E631" s="233"/>
      <c r="F631" s="64"/>
      <c r="G631" s="65"/>
      <c r="H631" s="133"/>
      <c r="I631" s="233" t="s">
        <v>11</v>
      </c>
      <c r="J631" s="233"/>
      <c r="K631" s="64"/>
      <c r="L631" s="65"/>
      <c r="M631" s="66"/>
    </row>
    <row r="632" spans="1:13" ht="12.75">
      <c r="A632" s="231"/>
      <c r="B632" s="232"/>
      <c r="C632" s="232"/>
      <c r="D632" s="233" t="s">
        <v>12</v>
      </c>
      <c r="E632" s="233"/>
      <c r="F632" s="64"/>
      <c r="G632" s="65"/>
      <c r="H632" s="133"/>
      <c r="I632" s="233" t="s">
        <v>13</v>
      </c>
      <c r="J632" s="233"/>
      <c r="K632" s="64"/>
      <c r="L632" s="65"/>
      <c r="M632" s="66"/>
    </row>
    <row r="633" spans="1:36" s="31" customFormat="1" ht="29.25" customHeight="1">
      <c r="A633" s="58" t="s">
        <v>95</v>
      </c>
      <c r="B633" s="60"/>
      <c r="C633" s="60"/>
      <c r="D633" s="60"/>
      <c r="E633" s="59"/>
      <c r="F633" s="58" t="s">
        <v>96</v>
      </c>
      <c r="G633" s="60"/>
      <c r="H633" s="32">
        <f>'Obiettivi Area '!Q18</f>
        <v>0</v>
      </c>
      <c r="I633" s="58" t="s">
        <v>97</v>
      </c>
      <c r="J633" s="60"/>
      <c r="K633" s="59"/>
      <c r="L633" s="62" t="e">
        <f>'Obiettivi Area '!L18</f>
        <v>#REF!</v>
      </c>
      <c r="M633" s="63"/>
      <c r="N633" s="34"/>
      <c r="O633" s="34"/>
      <c r="P633" s="34"/>
      <c r="Q633" s="61"/>
      <c r="R633" s="61"/>
      <c r="S633" s="35"/>
      <c r="T633" s="61"/>
      <c r="U633" s="61"/>
      <c r="V633" s="35"/>
      <c r="W633" s="36"/>
      <c r="X633" s="37"/>
      <c r="Y633" s="28"/>
      <c r="Z633" s="28"/>
      <c r="AA633" s="28"/>
      <c r="AB633" s="28"/>
      <c r="AC633" s="28"/>
      <c r="AD633" s="29">
        <f>IF(K629="X",5,(IF(M629="X",3,(IF(O629="X",1,0)))))</f>
        <v>0</v>
      </c>
      <c r="AE633" s="29">
        <f>IF(K631="X",5,(IF(M631="X",3,(IF(O631="X",1,0)))))</f>
        <v>0</v>
      </c>
      <c r="AF633" s="29">
        <f>IF(Q630="X",5,(IF(S630="X",3,(IF(U630="X",1,0)))))</f>
        <v>0</v>
      </c>
      <c r="AG633" s="29">
        <f>IF(Q632="X",1,(IF(S632="X",3,(IF(U632="X",5,0)))))</f>
        <v>0</v>
      </c>
      <c r="AH633" s="30"/>
      <c r="AI633" s="30"/>
      <c r="AJ633" s="31">
        <f>PRODUCT(AD633:AG633)</f>
        <v>0</v>
      </c>
    </row>
    <row r="634" spans="1:13" ht="15.75" hidden="1">
      <c r="A634" s="228" t="s">
        <v>14</v>
      </c>
      <c r="B634" s="229"/>
      <c r="C634" s="229"/>
      <c r="D634" s="229"/>
      <c r="E634" s="229" t="s">
        <v>15</v>
      </c>
      <c r="F634" s="229"/>
      <c r="G634" s="229"/>
      <c r="H634" s="229"/>
      <c r="I634" s="229"/>
      <c r="J634" s="229"/>
      <c r="K634" s="229" t="s">
        <v>16</v>
      </c>
      <c r="L634" s="229"/>
      <c r="M634" s="230"/>
    </row>
    <row r="635" spans="1:13" ht="12.75" hidden="1">
      <c r="A635" s="234"/>
      <c r="B635" s="235"/>
      <c r="C635" s="235"/>
      <c r="D635" s="235"/>
      <c r="E635" s="235"/>
      <c r="F635" s="235"/>
      <c r="G635" s="235"/>
      <c r="H635" s="235"/>
      <c r="I635" s="235"/>
      <c r="J635" s="235"/>
      <c r="K635" s="236"/>
      <c r="L635" s="236"/>
      <c r="M635" s="237"/>
    </row>
    <row r="636" spans="1:13" ht="12.75" hidden="1">
      <c r="A636" s="234"/>
      <c r="B636" s="235"/>
      <c r="C636" s="235"/>
      <c r="D636" s="235"/>
      <c r="E636" s="235"/>
      <c r="F636" s="235"/>
      <c r="G636" s="235"/>
      <c r="H636" s="235"/>
      <c r="I636" s="235"/>
      <c r="J636" s="235"/>
      <c r="K636" s="236"/>
      <c r="L636" s="236"/>
      <c r="M636" s="237"/>
    </row>
    <row r="637" spans="1:13" ht="12.75" hidden="1">
      <c r="A637" s="234"/>
      <c r="B637" s="235"/>
      <c r="C637" s="235"/>
      <c r="D637" s="235"/>
      <c r="E637" s="235"/>
      <c r="F637" s="235"/>
      <c r="G637" s="235"/>
      <c r="H637" s="235"/>
      <c r="I637" s="235"/>
      <c r="J637" s="235"/>
      <c r="K637" s="236"/>
      <c r="L637" s="236"/>
      <c r="M637" s="237"/>
    </row>
    <row r="638" spans="1:13" ht="15.75">
      <c r="A638" s="228" t="s">
        <v>17</v>
      </c>
      <c r="B638" s="229"/>
      <c r="C638" s="229"/>
      <c r="D638" s="229"/>
      <c r="E638" s="229"/>
      <c r="F638" s="229"/>
      <c r="G638" s="229"/>
      <c r="H638" s="229"/>
      <c r="I638" s="229"/>
      <c r="J638" s="229"/>
      <c r="K638" s="229"/>
      <c r="L638" s="229"/>
      <c r="M638" s="230"/>
    </row>
    <row r="639" spans="1:13" ht="15">
      <c r="A639" s="102" t="s">
        <v>18</v>
      </c>
      <c r="B639" s="100"/>
      <c r="C639" s="100"/>
      <c r="D639" s="100"/>
      <c r="E639" s="100"/>
      <c r="F639" s="100"/>
      <c r="G639" s="100"/>
      <c r="H639" s="101"/>
      <c r="I639" s="99" t="s">
        <v>19</v>
      </c>
      <c r="J639" s="100"/>
      <c r="K639" s="100"/>
      <c r="L639" s="100"/>
      <c r="M639" s="112"/>
    </row>
    <row r="640" spans="1:13" ht="12.75">
      <c r="A640" s="158"/>
      <c r="B640" s="122"/>
      <c r="C640" s="122"/>
      <c r="D640" s="122"/>
      <c r="E640" s="122"/>
      <c r="F640" s="122"/>
      <c r="G640" s="122"/>
      <c r="H640" s="159"/>
      <c r="I640" s="121"/>
      <c r="J640" s="122"/>
      <c r="K640" s="122"/>
      <c r="L640" s="122"/>
      <c r="M640" s="123"/>
    </row>
    <row r="641" spans="1:13" ht="12.75">
      <c r="A641" s="158"/>
      <c r="B641" s="122"/>
      <c r="C641" s="122"/>
      <c r="D641" s="122"/>
      <c r="E641" s="122"/>
      <c r="F641" s="122"/>
      <c r="G641" s="122"/>
      <c r="H641" s="159"/>
      <c r="I641" s="121"/>
      <c r="J641" s="122"/>
      <c r="K641" s="122"/>
      <c r="L641" s="122"/>
      <c r="M641" s="123"/>
    </row>
    <row r="642" spans="1:13" ht="12.75">
      <c r="A642" s="158"/>
      <c r="B642" s="122"/>
      <c r="C642" s="122"/>
      <c r="D642" s="122"/>
      <c r="E642" s="122"/>
      <c r="F642" s="122"/>
      <c r="G642" s="122"/>
      <c r="H642" s="159"/>
      <c r="I642" s="121"/>
      <c r="J642" s="122"/>
      <c r="K642" s="122"/>
      <c r="L642" s="122"/>
      <c r="M642" s="123"/>
    </row>
    <row r="643" spans="1:13" ht="12.75">
      <c r="A643" s="158"/>
      <c r="B643" s="122"/>
      <c r="C643" s="122"/>
      <c r="D643" s="122"/>
      <c r="E643" s="122"/>
      <c r="F643" s="122"/>
      <c r="G643" s="122"/>
      <c r="H643" s="159"/>
      <c r="I643" s="121"/>
      <c r="J643" s="122"/>
      <c r="K643" s="122"/>
      <c r="L643" s="122"/>
      <c r="M643" s="123"/>
    </row>
    <row r="644" spans="1:13" ht="12.75">
      <c r="A644" s="158"/>
      <c r="B644" s="122"/>
      <c r="C644" s="122"/>
      <c r="D644" s="122"/>
      <c r="E644" s="122"/>
      <c r="F644" s="122"/>
      <c r="G644" s="122"/>
      <c r="H644" s="159"/>
      <c r="I644" s="121"/>
      <c r="J644" s="122"/>
      <c r="K644" s="122"/>
      <c r="L644" s="122"/>
      <c r="M644" s="123"/>
    </row>
    <row r="645" spans="1:13" ht="15.75">
      <c r="A645" s="228" t="s">
        <v>20</v>
      </c>
      <c r="B645" s="229"/>
      <c r="C645" s="229"/>
      <c r="D645" s="229"/>
      <c r="E645" s="229"/>
      <c r="F645" s="229"/>
      <c r="G645" s="229"/>
      <c r="H645" s="229"/>
      <c r="I645" s="229"/>
      <c r="J645" s="229"/>
      <c r="K645" s="229"/>
      <c r="L645" s="229"/>
      <c r="M645" s="230"/>
    </row>
    <row r="646" spans="1:13" ht="18">
      <c r="A646" s="2" t="s">
        <v>21</v>
      </c>
      <c r="B646" s="3" t="s">
        <v>22</v>
      </c>
      <c r="C646" s="3" t="s">
        <v>23</v>
      </c>
      <c r="D646" s="3" t="s">
        <v>24</v>
      </c>
      <c r="E646" s="3" t="s">
        <v>25</v>
      </c>
      <c r="F646" s="3" t="s">
        <v>26</v>
      </c>
      <c r="G646" s="3" t="s">
        <v>27</v>
      </c>
      <c r="H646" s="3" t="s">
        <v>28</v>
      </c>
      <c r="I646" s="3" t="s">
        <v>29</v>
      </c>
      <c r="J646" s="3" t="s">
        <v>30</v>
      </c>
      <c r="K646" s="3" t="s">
        <v>31</v>
      </c>
      <c r="L646" s="3" t="s">
        <v>32</v>
      </c>
      <c r="M646" s="4" t="s">
        <v>33</v>
      </c>
    </row>
    <row r="647" spans="1:13" ht="12.75">
      <c r="A647" s="9" t="s">
        <v>10</v>
      </c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8"/>
    </row>
    <row r="648" spans="1:13" ht="12.75">
      <c r="A648" s="9" t="s">
        <v>34</v>
      </c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8"/>
    </row>
    <row r="649" spans="1:13" ht="12.75">
      <c r="A649" s="9" t="s">
        <v>35</v>
      </c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8"/>
    </row>
    <row r="650" spans="1:13" ht="12.75">
      <c r="A650" s="9" t="s">
        <v>36</v>
      </c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8"/>
    </row>
    <row r="651" spans="1:13" ht="12.75">
      <c r="A651" s="9" t="s">
        <v>37</v>
      </c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8"/>
    </row>
    <row r="652" spans="1:13" ht="12.75">
      <c r="A652" s="9" t="s">
        <v>38</v>
      </c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8"/>
    </row>
    <row r="653" spans="1:13" ht="12.75">
      <c r="A653" s="9" t="s">
        <v>39</v>
      </c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8"/>
    </row>
    <row r="654" spans="1:13" ht="15.75">
      <c r="A654" s="228" t="s">
        <v>40</v>
      </c>
      <c r="B654" s="229"/>
      <c r="C654" s="229"/>
      <c r="D654" s="229"/>
      <c r="E654" s="229"/>
      <c r="F654" s="229"/>
      <c r="G654" s="229"/>
      <c r="H654" s="229"/>
      <c r="I654" s="229"/>
      <c r="J654" s="229"/>
      <c r="K654" s="229"/>
      <c r="L654" s="229"/>
      <c r="M654" s="230"/>
    </row>
    <row r="655" spans="1:13" ht="12.75">
      <c r="A655" s="244" t="s">
        <v>21</v>
      </c>
      <c r="B655" s="227"/>
      <c r="C655" s="227"/>
      <c r="D655" s="227" t="s">
        <v>41</v>
      </c>
      <c r="E655" s="227"/>
      <c r="F655" s="227"/>
      <c r="G655" s="227"/>
      <c r="H655" s="227"/>
      <c r="I655" s="227" t="s">
        <v>42</v>
      </c>
      <c r="J655" s="227"/>
      <c r="K655" s="227" t="s">
        <v>43</v>
      </c>
      <c r="L655" s="227"/>
      <c r="M655" s="245"/>
    </row>
    <row r="656" spans="1:13" ht="12.75">
      <c r="A656" s="234"/>
      <c r="B656" s="235"/>
      <c r="C656" s="235"/>
      <c r="D656" s="235"/>
      <c r="E656" s="235"/>
      <c r="F656" s="235"/>
      <c r="G656" s="235"/>
      <c r="H656" s="235"/>
      <c r="I656" s="235"/>
      <c r="J656" s="235"/>
      <c r="K656" s="235"/>
      <c r="L656" s="235"/>
      <c r="M656" s="247"/>
    </row>
    <row r="657" spans="1:13" ht="12.75">
      <c r="A657" s="234"/>
      <c r="B657" s="235"/>
      <c r="C657" s="235"/>
      <c r="D657" s="235"/>
      <c r="E657" s="235"/>
      <c r="F657" s="235"/>
      <c r="G657" s="235"/>
      <c r="H657" s="235"/>
      <c r="I657" s="235"/>
      <c r="J657" s="235"/>
      <c r="K657" s="235"/>
      <c r="L657" s="235"/>
      <c r="M657" s="247"/>
    </row>
    <row r="658" spans="1:13" ht="12.75">
      <c r="A658" s="234"/>
      <c r="B658" s="235"/>
      <c r="C658" s="235"/>
      <c r="D658" s="235"/>
      <c r="E658" s="235"/>
      <c r="F658" s="235"/>
      <c r="G658" s="235"/>
      <c r="H658" s="235"/>
      <c r="I658" s="235"/>
      <c r="J658" s="235"/>
      <c r="K658" s="235"/>
      <c r="L658" s="235"/>
      <c r="M658" s="247"/>
    </row>
    <row r="659" spans="1:13" ht="12.75">
      <c r="A659" s="234"/>
      <c r="B659" s="235"/>
      <c r="C659" s="235"/>
      <c r="D659" s="235"/>
      <c r="E659" s="235"/>
      <c r="F659" s="235"/>
      <c r="G659" s="235"/>
      <c r="H659" s="235"/>
      <c r="I659" s="235"/>
      <c r="J659" s="235"/>
      <c r="K659" s="235"/>
      <c r="L659" s="235"/>
      <c r="M659" s="247"/>
    </row>
    <row r="660" spans="1:13" ht="12.75">
      <c r="A660" s="234"/>
      <c r="B660" s="235"/>
      <c r="C660" s="235"/>
      <c r="D660" s="235"/>
      <c r="E660" s="235"/>
      <c r="F660" s="235"/>
      <c r="G660" s="235"/>
      <c r="H660" s="235"/>
      <c r="I660" s="235"/>
      <c r="J660" s="235"/>
      <c r="K660" s="235"/>
      <c r="L660" s="235"/>
      <c r="M660" s="247"/>
    </row>
    <row r="661" spans="1:13" ht="12.75">
      <c r="A661" s="234"/>
      <c r="B661" s="235"/>
      <c r="C661" s="235"/>
      <c r="D661" s="235"/>
      <c r="E661" s="235"/>
      <c r="F661" s="235"/>
      <c r="G661" s="235"/>
      <c r="H661" s="235"/>
      <c r="I661" s="235"/>
      <c r="J661" s="235"/>
      <c r="K661" s="235"/>
      <c r="L661" s="235"/>
      <c r="M661" s="247"/>
    </row>
    <row r="662" spans="1:13" ht="13.5" thickBot="1">
      <c r="A662" s="250"/>
      <c r="B662" s="248"/>
      <c r="C662" s="248"/>
      <c r="D662" s="248"/>
      <c r="E662" s="248"/>
      <c r="F662" s="248"/>
      <c r="G662" s="248"/>
      <c r="H662" s="248"/>
      <c r="I662" s="248"/>
      <c r="J662" s="248"/>
      <c r="K662" s="248"/>
      <c r="L662" s="248"/>
      <c r="M662" s="249"/>
    </row>
    <row r="663" ht="13.5" thickBot="1"/>
    <row r="664" spans="1:13" ht="12.75">
      <c r="A664" s="115" t="s">
        <v>58</v>
      </c>
      <c r="B664" s="116"/>
      <c r="C664" s="116"/>
      <c r="D664" s="116"/>
      <c r="E664" s="116"/>
      <c r="F664" s="116"/>
      <c r="G664" s="116"/>
      <c r="H664" s="116"/>
      <c r="I664" s="116"/>
      <c r="J664" s="116"/>
      <c r="K664" s="116"/>
      <c r="L664" s="116"/>
      <c r="M664" s="117"/>
    </row>
    <row r="665" spans="1:13" ht="35.25" customHeight="1">
      <c r="A665" s="69" t="s">
        <v>0</v>
      </c>
      <c r="B665" s="70"/>
      <c r="C665" s="70"/>
      <c r="D665" s="70"/>
      <c r="E665" s="71"/>
      <c r="F665" s="121"/>
      <c r="G665" s="122"/>
      <c r="H665" s="122"/>
      <c r="I665" s="122"/>
      <c r="J665" s="122"/>
      <c r="K665" s="122"/>
      <c r="L665" s="122"/>
      <c r="M665" s="123"/>
    </row>
    <row r="666" spans="1:13" ht="12.75">
      <c r="A666" s="69" t="s">
        <v>1</v>
      </c>
      <c r="B666" s="219"/>
      <c r="C666" s="219"/>
      <c r="D666" s="220"/>
      <c r="E666" s="103"/>
      <c r="F666" s="104"/>
      <c r="G666" s="104"/>
      <c r="H666" s="104"/>
      <c r="I666" s="104"/>
      <c r="J666" s="104"/>
      <c r="K666" s="104"/>
      <c r="L666" s="104"/>
      <c r="M666" s="105"/>
    </row>
    <row r="667" spans="1:13" ht="12.75">
      <c r="A667" s="221"/>
      <c r="B667" s="222"/>
      <c r="C667" s="222"/>
      <c r="D667" s="223"/>
      <c r="E667" s="106"/>
      <c r="F667" s="107"/>
      <c r="G667" s="107"/>
      <c r="H667" s="107"/>
      <c r="I667" s="107"/>
      <c r="J667" s="107"/>
      <c r="K667" s="107"/>
      <c r="L667" s="107"/>
      <c r="M667" s="108"/>
    </row>
    <row r="668" spans="1:13" ht="12.75">
      <c r="A668" s="221"/>
      <c r="B668" s="222"/>
      <c r="C668" s="222"/>
      <c r="D668" s="223"/>
      <c r="E668" s="106"/>
      <c r="F668" s="107"/>
      <c r="G668" s="107"/>
      <c r="H668" s="107"/>
      <c r="I668" s="107"/>
      <c r="J668" s="107"/>
      <c r="K668" s="107"/>
      <c r="L668" s="107"/>
      <c r="M668" s="108"/>
    </row>
    <row r="669" spans="1:13" ht="12.75">
      <c r="A669" s="221"/>
      <c r="B669" s="222"/>
      <c r="C669" s="222"/>
      <c r="D669" s="223"/>
      <c r="E669" s="106"/>
      <c r="F669" s="107"/>
      <c r="G669" s="107"/>
      <c r="H669" s="107"/>
      <c r="I669" s="107"/>
      <c r="J669" s="107"/>
      <c r="K669" s="107"/>
      <c r="L669" s="107"/>
      <c r="M669" s="108"/>
    </row>
    <row r="670" spans="1:13" ht="12.75">
      <c r="A670" s="221"/>
      <c r="B670" s="222"/>
      <c r="C670" s="222"/>
      <c r="D670" s="223"/>
      <c r="E670" s="106"/>
      <c r="F670" s="107"/>
      <c r="G670" s="107"/>
      <c r="H670" s="107"/>
      <c r="I670" s="107"/>
      <c r="J670" s="107"/>
      <c r="K670" s="107"/>
      <c r="L670" s="107"/>
      <c r="M670" s="108"/>
    </row>
    <row r="671" spans="1:13" ht="12.75">
      <c r="A671" s="224"/>
      <c r="B671" s="225"/>
      <c r="C671" s="225"/>
      <c r="D671" s="226"/>
      <c r="E671" s="109"/>
      <c r="F671" s="110"/>
      <c r="G671" s="110"/>
      <c r="H671" s="110"/>
      <c r="I671" s="110"/>
      <c r="J671" s="110"/>
      <c r="K671" s="110"/>
      <c r="L671" s="110"/>
      <c r="M671" s="111"/>
    </row>
    <row r="672" spans="1:13" ht="15.75">
      <c r="A672" s="228" t="s">
        <v>2</v>
      </c>
      <c r="B672" s="229"/>
      <c r="C672" s="229"/>
      <c r="D672" s="229"/>
      <c r="E672" s="229"/>
      <c r="F672" s="229"/>
      <c r="G672" s="229"/>
      <c r="H672" s="229"/>
      <c r="I672" s="229"/>
      <c r="J672" s="229"/>
      <c r="K672" s="229"/>
      <c r="L672" s="229"/>
      <c r="M672" s="230"/>
    </row>
    <row r="673" spans="1:13" ht="15">
      <c r="A673" s="102" t="s">
        <v>3</v>
      </c>
      <c r="B673" s="100"/>
      <c r="C673" s="101"/>
      <c r="D673" s="99" t="s">
        <v>4</v>
      </c>
      <c r="E673" s="100"/>
      <c r="F673" s="100"/>
      <c r="G673" s="100"/>
      <c r="H673" s="101"/>
      <c r="I673" s="99" t="s">
        <v>5</v>
      </c>
      <c r="J673" s="100"/>
      <c r="K673" s="100"/>
      <c r="L673" s="100"/>
      <c r="M673" s="112"/>
    </row>
    <row r="674" spans="1:13" ht="12.75">
      <c r="A674" s="231" t="s">
        <v>6</v>
      </c>
      <c r="B674" s="232"/>
      <c r="C674" s="232"/>
      <c r="D674" s="227" t="s">
        <v>7</v>
      </c>
      <c r="E674" s="227"/>
      <c r="F674" s="119" t="s">
        <v>8</v>
      </c>
      <c r="G674" s="79"/>
      <c r="H674" s="80"/>
      <c r="I674" s="227" t="s">
        <v>7</v>
      </c>
      <c r="J674" s="227"/>
      <c r="K674" s="119" t="s">
        <v>8</v>
      </c>
      <c r="L674" s="79"/>
      <c r="M674" s="134"/>
    </row>
    <row r="675" spans="1:13" ht="12.75">
      <c r="A675" s="231"/>
      <c r="B675" s="232"/>
      <c r="C675" s="232"/>
      <c r="D675" s="233" t="s">
        <v>9</v>
      </c>
      <c r="E675" s="233"/>
      <c r="F675" s="64"/>
      <c r="G675" s="65"/>
      <c r="H675" s="133"/>
      <c r="I675" s="233" t="s">
        <v>11</v>
      </c>
      <c r="J675" s="233"/>
      <c r="K675" s="64"/>
      <c r="L675" s="65"/>
      <c r="M675" s="66"/>
    </row>
    <row r="676" spans="1:13" ht="12.75">
      <c r="A676" s="231"/>
      <c r="B676" s="232"/>
      <c r="C676" s="232"/>
      <c r="D676" s="233" t="s">
        <v>12</v>
      </c>
      <c r="E676" s="233"/>
      <c r="F676" s="64"/>
      <c r="G676" s="65"/>
      <c r="H676" s="133"/>
      <c r="I676" s="233" t="s">
        <v>13</v>
      </c>
      <c r="J676" s="233"/>
      <c r="K676" s="64"/>
      <c r="L676" s="65"/>
      <c r="M676" s="66"/>
    </row>
    <row r="677" spans="1:36" s="31" customFormat="1" ht="29.25" customHeight="1">
      <c r="A677" s="58" t="s">
        <v>95</v>
      </c>
      <c r="B677" s="60"/>
      <c r="C677" s="60"/>
      <c r="D677" s="60"/>
      <c r="E677" s="59"/>
      <c r="F677" s="58" t="s">
        <v>96</v>
      </c>
      <c r="G677" s="60"/>
      <c r="H677" s="32">
        <f>'Obiettivi Area '!Q19</f>
        <v>0</v>
      </c>
      <c r="I677" s="58" t="s">
        <v>97</v>
      </c>
      <c r="J677" s="60"/>
      <c r="K677" s="59"/>
      <c r="L677" s="62" t="e">
        <f>'Obiettivi Area '!L19</f>
        <v>#REF!</v>
      </c>
      <c r="M677" s="63"/>
      <c r="N677" s="34"/>
      <c r="O677" s="34"/>
      <c r="P677" s="34"/>
      <c r="Q677" s="61"/>
      <c r="R677" s="61"/>
      <c r="S677" s="35"/>
      <c r="T677" s="61"/>
      <c r="U677" s="61"/>
      <c r="V677" s="35"/>
      <c r="W677" s="36"/>
      <c r="X677" s="37"/>
      <c r="Y677" s="28"/>
      <c r="Z677" s="28"/>
      <c r="AA677" s="28"/>
      <c r="AB677" s="28"/>
      <c r="AC677" s="28"/>
      <c r="AD677" s="29">
        <f>IF(K673="X",5,(IF(M673="X",3,(IF(O673="X",1,0)))))</f>
        <v>0</v>
      </c>
      <c r="AE677" s="29">
        <f>IF(K675="X",5,(IF(M675="X",3,(IF(O675="X",1,0)))))</f>
        <v>0</v>
      </c>
      <c r="AF677" s="29">
        <f>IF(Q674="X",5,(IF(S674="X",3,(IF(U674="X",1,0)))))</f>
        <v>0</v>
      </c>
      <c r="AG677" s="29">
        <f>IF(Q676="X",1,(IF(S676="X",3,(IF(U676="X",5,0)))))</f>
        <v>0</v>
      </c>
      <c r="AH677" s="30"/>
      <c r="AI677" s="30"/>
      <c r="AJ677" s="31">
        <f>PRODUCT(AD677:AG677)</f>
        <v>0</v>
      </c>
    </row>
    <row r="678" spans="1:13" ht="15.75" hidden="1">
      <c r="A678" s="228" t="s">
        <v>14</v>
      </c>
      <c r="B678" s="229"/>
      <c r="C678" s="229"/>
      <c r="D678" s="229"/>
      <c r="E678" s="229" t="s">
        <v>15</v>
      </c>
      <c r="F678" s="229"/>
      <c r="G678" s="229"/>
      <c r="H678" s="229"/>
      <c r="I678" s="229"/>
      <c r="J678" s="229"/>
      <c r="K678" s="229" t="s">
        <v>16</v>
      </c>
      <c r="L678" s="229"/>
      <c r="M678" s="230"/>
    </row>
    <row r="679" spans="1:13" ht="12.75" hidden="1">
      <c r="A679" s="234"/>
      <c r="B679" s="235"/>
      <c r="C679" s="235"/>
      <c r="D679" s="235"/>
      <c r="E679" s="235"/>
      <c r="F679" s="235"/>
      <c r="G679" s="235"/>
      <c r="H679" s="235"/>
      <c r="I679" s="235"/>
      <c r="J679" s="235"/>
      <c r="K679" s="236"/>
      <c r="L679" s="236"/>
      <c r="M679" s="237"/>
    </row>
    <row r="680" spans="1:13" ht="12.75" hidden="1">
      <c r="A680" s="234"/>
      <c r="B680" s="235"/>
      <c r="C680" s="235"/>
      <c r="D680" s="235"/>
      <c r="E680" s="235"/>
      <c r="F680" s="235"/>
      <c r="G680" s="235"/>
      <c r="H680" s="235"/>
      <c r="I680" s="235"/>
      <c r="J680" s="235"/>
      <c r="K680" s="236"/>
      <c r="L680" s="236"/>
      <c r="M680" s="237"/>
    </row>
    <row r="681" spans="1:13" ht="12.75" hidden="1">
      <c r="A681" s="234"/>
      <c r="B681" s="235"/>
      <c r="C681" s="235"/>
      <c r="D681" s="235"/>
      <c r="E681" s="235"/>
      <c r="F681" s="235"/>
      <c r="G681" s="235"/>
      <c r="H681" s="235"/>
      <c r="I681" s="235"/>
      <c r="J681" s="235"/>
      <c r="K681" s="236"/>
      <c r="L681" s="236"/>
      <c r="M681" s="237"/>
    </row>
    <row r="682" spans="1:13" ht="15.75">
      <c r="A682" s="228" t="s">
        <v>17</v>
      </c>
      <c r="B682" s="229"/>
      <c r="C682" s="229"/>
      <c r="D682" s="229"/>
      <c r="E682" s="229"/>
      <c r="F682" s="229"/>
      <c r="G682" s="229"/>
      <c r="H682" s="229"/>
      <c r="I682" s="229"/>
      <c r="J682" s="229"/>
      <c r="K682" s="229"/>
      <c r="L682" s="229"/>
      <c r="M682" s="230"/>
    </row>
    <row r="683" spans="1:13" ht="15">
      <c r="A683" s="102" t="s">
        <v>18</v>
      </c>
      <c r="B683" s="100"/>
      <c r="C683" s="100"/>
      <c r="D683" s="100"/>
      <c r="E683" s="100"/>
      <c r="F683" s="100"/>
      <c r="G683" s="100"/>
      <c r="H683" s="101"/>
      <c r="I683" s="99" t="s">
        <v>19</v>
      </c>
      <c r="J683" s="100"/>
      <c r="K683" s="100"/>
      <c r="L683" s="100"/>
      <c r="M683" s="112"/>
    </row>
    <row r="684" spans="1:13" ht="12.75">
      <c r="A684" s="158"/>
      <c r="B684" s="122"/>
      <c r="C684" s="122"/>
      <c r="D684" s="122"/>
      <c r="E684" s="122"/>
      <c r="F684" s="122"/>
      <c r="G684" s="122"/>
      <c r="H684" s="159"/>
      <c r="I684" s="121"/>
      <c r="J684" s="122"/>
      <c r="K684" s="122"/>
      <c r="L684" s="122"/>
      <c r="M684" s="123"/>
    </row>
    <row r="685" spans="1:13" ht="12.75">
      <c r="A685" s="158"/>
      <c r="B685" s="122"/>
      <c r="C685" s="122"/>
      <c r="D685" s="122"/>
      <c r="E685" s="122"/>
      <c r="F685" s="122"/>
      <c r="G685" s="122"/>
      <c r="H685" s="159"/>
      <c r="I685" s="121"/>
      <c r="J685" s="122"/>
      <c r="K685" s="122"/>
      <c r="L685" s="122"/>
      <c r="M685" s="123"/>
    </row>
    <row r="686" spans="1:13" ht="12.75">
      <c r="A686" s="158"/>
      <c r="B686" s="122"/>
      <c r="C686" s="122"/>
      <c r="D686" s="122"/>
      <c r="E686" s="122"/>
      <c r="F686" s="122"/>
      <c r="G686" s="122"/>
      <c r="H686" s="159"/>
      <c r="I686" s="121"/>
      <c r="J686" s="122"/>
      <c r="K686" s="122"/>
      <c r="L686" s="122"/>
      <c r="M686" s="123"/>
    </row>
    <row r="687" spans="1:13" ht="12.75">
      <c r="A687" s="158"/>
      <c r="B687" s="122"/>
      <c r="C687" s="122"/>
      <c r="D687" s="122"/>
      <c r="E687" s="122"/>
      <c r="F687" s="122"/>
      <c r="G687" s="122"/>
      <c r="H687" s="159"/>
      <c r="I687" s="121"/>
      <c r="J687" s="122"/>
      <c r="K687" s="122"/>
      <c r="L687" s="122"/>
      <c r="M687" s="123"/>
    </row>
    <row r="688" spans="1:13" ht="12.75">
      <c r="A688" s="158"/>
      <c r="B688" s="122"/>
      <c r="C688" s="122"/>
      <c r="D688" s="122"/>
      <c r="E688" s="122"/>
      <c r="F688" s="122"/>
      <c r="G688" s="122"/>
      <c r="H688" s="159"/>
      <c r="I688" s="121"/>
      <c r="J688" s="122"/>
      <c r="K688" s="122"/>
      <c r="L688" s="122"/>
      <c r="M688" s="123"/>
    </row>
    <row r="689" spans="1:13" ht="15.75">
      <c r="A689" s="228" t="s">
        <v>20</v>
      </c>
      <c r="B689" s="229"/>
      <c r="C689" s="229"/>
      <c r="D689" s="229"/>
      <c r="E689" s="229"/>
      <c r="F689" s="229"/>
      <c r="G689" s="229"/>
      <c r="H689" s="229"/>
      <c r="I689" s="229"/>
      <c r="J689" s="229"/>
      <c r="K689" s="229"/>
      <c r="L689" s="229"/>
      <c r="M689" s="230"/>
    </row>
    <row r="690" spans="1:13" ht="18">
      <c r="A690" s="2" t="s">
        <v>21</v>
      </c>
      <c r="B690" s="3" t="s">
        <v>22</v>
      </c>
      <c r="C690" s="3" t="s">
        <v>23</v>
      </c>
      <c r="D690" s="3" t="s">
        <v>24</v>
      </c>
      <c r="E690" s="3" t="s">
        <v>25</v>
      </c>
      <c r="F690" s="3" t="s">
        <v>26</v>
      </c>
      <c r="G690" s="3" t="s">
        <v>27</v>
      </c>
      <c r="H690" s="3" t="s">
        <v>28</v>
      </c>
      <c r="I690" s="3" t="s">
        <v>29</v>
      </c>
      <c r="J690" s="3" t="s">
        <v>30</v>
      </c>
      <c r="K690" s="3" t="s">
        <v>31</v>
      </c>
      <c r="L690" s="3" t="s">
        <v>32</v>
      </c>
      <c r="M690" s="4" t="s">
        <v>33</v>
      </c>
    </row>
    <row r="691" spans="1:13" ht="12.75">
      <c r="A691" s="9" t="s">
        <v>10</v>
      </c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8"/>
    </row>
    <row r="692" spans="1:13" ht="12.75">
      <c r="A692" s="9" t="s">
        <v>34</v>
      </c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8"/>
    </row>
    <row r="693" spans="1:13" ht="12.75">
      <c r="A693" s="9" t="s">
        <v>35</v>
      </c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8"/>
    </row>
    <row r="694" spans="1:13" ht="12.75">
      <c r="A694" s="9" t="s">
        <v>36</v>
      </c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8"/>
    </row>
    <row r="695" spans="1:13" ht="12.75">
      <c r="A695" s="9" t="s">
        <v>37</v>
      </c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8"/>
    </row>
    <row r="696" spans="1:13" ht="12.75">
      <c r="A696" s="9" t="s">
        <v>38</v>
      </c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8"/>
    </row>
    <row r="697" spans="1:13" ht="12.75">
      <c r="A697" s="9" t="s">
        <v>39</v>
      </c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8"/>
    </row>
    <row r="698" spans="1:13" ht="15.75">
      <c r="A698" s="228" t="s">
        <v>40</v>
      </c>
      <c r="B698" s="229"/>
      <c r="C698" s="229"/>
      <c r="D698" s="229"/>
      <c r="E698" s="229"/>
      <c r="F698" s="229"/>
      <c r="G698" s="229"/>
      <c r="H698" s="229"/>
      <c r="I698" s="229"/>
      <c r="J698" s="229"/>
      <c r="K698" s="229"/>
      <c r="L698" s="229"/>
      <c r="M698" s="230"/>
    </row>
    <row r="699" spans="1:13" ht="12.75">
      <c r="A699" s="244" t="s">
        <v>21</v>
      </c>
      <c r="B699" s="227"/>
      <c r="C699" s="227"/>
      <c r="D699" s="227" t="s">
        <v>41</v>
      </c>
      <c r="E699" s="227"/>
      <c r="F699" s="227"/>
      <c r="G699" s="227"/>
      <c r="H699" s="227"/>
      <c r="I699" s="227" t="s">
        <v>42</v>
      </c>
      <c r="J699" s="227"/>
      <c r="K699" s="227" t="s">
        <v>43</v>
      </c>
      <c r="L699" s="227"/>
      <c r="M699" s="245"/>
    </row>
    <row r="700" spans="1:13" ht="12.75">
      <c r="A700" s="234"/>
      <c r="B700" s="235"/>
      <c r="C700" s="235"/>
      <c r="D700" s="235"/>
      <c r="E700" s="235"/>
      <c r="F700" s="235"/>
      <c r="G700" s="235"/>
      <c r="H700" s="235"/>
      <c r="I700" s="235"/>
      <c r="J700" s="235"/>
      <c r="K700" s="235"/>
      <c r="L700" s="235"/>
      <c r="M700" s="247"/>
    </row>
    <row r="701" spans="1:13" ht="12.75">
      <c r="A701" s="234"/>
      <c r="B701" s="235"/>
      <c r="C701" s="235"/>
      <c r="D701" s="235"/>
      <c r="E701" s="235"/>
      <c r="F701" s="235"/>
      <c r="G701" s="235"/>
      <c r="H701" s="235"/>
      <c r="I701" s="235"/>
      <c r="J701" s="235"/>
      <c r="K701" s="235"/>
      <c r="L701" s="235"/>
      <c r="M701" s="247"/>
    </row>
    <row r="702" spans="1:13" ht="12.75">
      <c r="A702" s="234"/>
      <c r="B702" s="235"/>
      <c r="C702" s="235"/>
      <c r="D702" s="235"/>
      <c r="E702" s="235"/>
      <c r="F702" s="235"/>
      <c r="G702" s="235"/>
      <c r="H702" s="235"/>
      <c r="I702" s="235"/>
      <c r="J702" s="235"/>
      <c r="K702" s="235"/>
      <c r="L702" s="235"/>
      <c r="M702" s="247"/>
    </row>
    <row r="703" spans="1:13" ht="12.75">
      <c r="A703" s="234"/>
      <c r="B703" s="235"/>
      <c r="C703" s="235"/>
      <c r="D703" s="235"/>
      <c r="E703" s="235"/>
      <c r="F703" s="235"/>
      <c r="G703" s="235"/>
      <c r="H703" s="235"/>
      <c r="I703" s="235"/>
      <c r="J703" s="235"/>
      <c r="K703" s="235"/>
      <c r="L703" s="235"/>
      <c r="M703" s="247"/>
    </row>
    <row r="704" spans="1:13" ht="12.75">
      <c r="A704" s="234"/>
      <c r="B704" s="235"/>
      <c r="C704" s="235"/>
      <c r="D704" s="235"/>
      <c r="E704" s="235"/>
      <c r="F704" s="235"/>
      <c r="G704" s="235"/>
      <c r="H704" s="235"/>
      <c r="I704" s="235"/>
      <c r="J704" s="235"/>
      <c r="K704" s="235"/>
      <c r="L704" s="235"/>
      <c r="M704" s="247"/>
    </row>
    <row r="705" spans="1:13" ht="12.75">
      <c r="A705" s="234"/>
      <c r="B705" s="235"/>
      <c r="C705" s="235"/>
      <c r="D705" s="235"/>
      <c r="E705" s="235"/>
      <c r="F705" s="235"/>
      <c r="G705" s="235"/>
      <c r="H705" s="235"/>
      <c r="I705" s="235"/>
      <c r="J705" s="235"/>
      <c r="K705" s="235"/>
      <c r="L705" s="235"/>
      <c r="M705" s="247"/>
    </row>
    <row r="706" spans="1:13" ht="13.5" thickBot="1">
      <c r="A706" s="250"/>
      <c r="B706" s="248"/>
      <c r="C706" s="248"/>
      <c r="D706" s="248"/>
      <c r="E706" s="248"/>
      <c r="F706" s="248"/>
      <c r="G706" s="248"/>
      <c r="H706" s="248"/>
      <c r="I706" s="248"/>
      <c r="J706" s="248"/>
      <c r="K706" s="248"/>
      <c r="L706" s="248"/>
      <c r="M706" s="249"/>
    </row>
    <row r="707" ht="13.5" thickBot="1"/>
    <row r="708" spans="1:13" ht="12.75">
      <c r="A708" s="115" t="s">
        <v>59</v>
      </c>
      <c r="B708" s="116"/>
      <c r="C708" s="116"/>
      <c r="D708" s="116"/>
      <c r="E708" s="116"/>
      <c r="F708" s="116"/>
      <c r="G708" s="116"/>
      <c r="H708" s="116"/>
      <c r="I708" s="116"/>
      <c r="J708" s="116"/>
      <c r="K708" s="116"/>
      <c r="L708" s="116"/>
      <c r="M708" s="117"/>
    </row>
    <row r="709" spans="1:13" ht="35.25" customHeight="1">
      <c r="A709" s="69" t="s">
        <v>0</v>
      </c>
      <c r="B709" s="70"/>
      <c r="C709" s="70"/>
      <c r="D709" s="70"/>
      <c r="E709" s="71"/>
      <c r="F709" s="121"/>
      <c r="G709" s="122"/>
      <c r="H709" s="122"/>
      <c r="I709" s="122"/>
      <c r="J709" s="122"/>
      <c r="K709" s="122"/>
      <c r="L709" s="122"/>
      <c r="M709" s="123"/>
    </row>
    <row r="710" spans="1:13" ht="12.75">
      <c r="A710" s="69" t="s">
        <v>1</v>
      </c>
      <c r="B710" s="219"/>
      <c r="C710" s="219"/>
      <c r="D710" s="220"/>
      <c r="E710" s="103"/>
      <c r="F710" s="104"/>
      <c r="G710" s="104"/>
      <c r="H710" s="104"/>
      <c r="I710" s="104"/>
      <c r="J710" s="104"/>
      <c r="K710" s="104"/>
      <c r="L710" s="104"/>
      <c r="M710" s="105"/>
    </row>
    <row r="711" spans="1:13" ht="12.75">
      <c r="A711" s="221"/>
      <c r="B711" s="222"/>
      <c r="C711" s="222"/>
      <c r="D711" s="223"/>
      <c r="E711" s="106"/>
      <c r="F711" s="107"/>
      <c r="G711" s="107"/>
      <c r="H711" s="107"/>
      <c r="I711" s="107"/>
      <c r="J711" s="107"/>
      <c r="K711" s="107"/>
      <c r="L711" s="107"/>
      <c r="M711" s="108"/>
    </row>
    <row r="712" spans="1:13" ht="12.75">
      <c r="A712" s="221"/>
      <c r="B712" s="222"/>
      <c r="C712" s="222"/>
      <c r="D712" s="223"/>
      <c r="E712" s="106"/>
      <c r="F712" s="107"/>
      <c r="G712" s="107"/>
      <c r="H712" s="107"/>
      <c r="I712" s="107"/>
      <c r="J712" s="107"/>
      <c r="K712" s="107"/>
      <c r="L712" s="107"/>
      <c r="M712" s="108"/>
    </row>
    <row r="713" spans="1:13" ht="12.75">
      <c r="A713" s="221"/>
      <c r="B713" s="222"/>
      <c r="C713" s="222"/>
      <c r="D713" s="223"/>
      <c r="E713" s="106"/>
      <c r="F713" s="107"/>
      <c r="G713" s="107"/>
      <c r="H713" s="107"/>
      <c r="I713" s="107"/>
      <c r="J713" s="107"/>
      <c r="K713" s="107"/>
      <c r="L713" s="107"/>
      <c r="M713" s="108"/>
    </row>
    <row r="714" spans="1:13" ht="12.75">
      <c r="A714" s="221"/>
      <c r="B714" s="222"/>
      <c r="C714" s="222"/>
      <c r="D714" s="223"/>
      <c r="E714" s="106"/>
      <c r="F714" s="107"/>
      <c r="G714" s="107"/>
      <c r="H714" s="107"/>
      <c r="I714" s="107"/>
      <c r="J714" s="107"/>
      <c r="K714" s="107"/>
      <c r="L714" s="107"/>
      <c r="M714" s="108"/>
    </row>
    <row r="715" spans="1:13" ht="12.75">
      <c r="A715" s="224"/>
      <c r="B715" s="225"/>
      <c r="C715" s="225"/>
      <c r="D715" s="226"/>
      <c r="E715" s="109"/>
      <c r="F715" s="110"/>
      <c r="G715" s="110"/>
      <c r="H715" s="110"/>
      <c r="I715" s="110"/>
      <c r="J715" s="110"/>
      <c r="K715" s="110"/>
      <c r="L715" s="110"/>
      <c r="M715" s="111"/>
    </row>
    <row r="716" spans="1:13" ht="15.75">
      <c r="A716" s="228" t="s">
        <v>2</v>
      </c>
      <c r="B716" s="229"/>
      <c r="C716" s="229"/>
      <c r="D716" s="229"/>
      <c r="E716" s="229"/>
      <c r="F716" s="229"/>
      <c r="G716" s="229"/>
      <c r="H716" s="229"/>
      <c r="I716" s="229"/>
      <c r="J716" s="229"/>
      <c r="K716" s="229"/>
      <c r="L716" s="229"/>
      <c r="M716" s="230"/>
    </row>
    <row r="717" spans="1:13" ht="15">
      <c r="A717" s="102" t="s">
        <v>3</v>
      </c>
      <c r="B717" s="100"/>
      <c r="C717" s="101"/>
      <c r="D717" s="99" t="s">
        <v>4</v>
      </c>
      <c r="E717" s="100"/>
      <c r="F717" s="100"/>
      <c r="G717" s="100"/>
      <c r="H717" s="101"/>
      <c r="I717" s="99" t="s">
        <v>5</v>
      </c>
      <c r="J717" s="100"/>
      <c r="K717" s="100"/>
      <c r="L717" s="100"/>
      <c r="M717" s="112"/>
    </row>
    <row r="718" spans="1:13" ht="12.75">
      <c r="A718" s="231" t="s">
        <v>6</v>
      </c>
      <c r="B718" s="232"/>
      <c r="C718" s="232"/>
      <c r="D718" s="227" t="s">
        <v>7</v>
      </c>
      <c r="E718" s="227"/>
      <c r="F718" s="119" t="s">
        <v>8</v>
      </c>
      <c r="G718" s="79"/>
      <c r="H718" s="80"/>
      <c r="I718" s="227" t="s">
        <v>7</v>
      </c>
      <c r="J718" s="227"/>
      <c r="K718" s="119" t="s">
        <v>8</v>
      </c>
      <c r="L718" s="79"/>
      <c r="M718" s="134"/>
    </row>
    <row r="719" spans="1:13" ht="12.75">
      <c r="A719" s="231"/>
      <c r="B719" s="232"/>
      <c r="C719" s="232"/>
      <c r="D719" s="233" t="s">
        <v>9</v>
      </c>
      <c r="E719" s="233"/>
      <c r="F719" s="64"/>
      <c r="G719" s="65"/>
      <c r="H719" s="133"/>
      <c r="I719" s="233" t="s">
        <v>11</v>
      </c>
      <c r="J719" s="233"/>
      <c r="K719" s="64"/>
      <c r="L719" s="65"/>
      <c r="M719" s="66"/>
    </row>
    <row r="720" spans="1:13" ht="12.75">
      <c r="A720" s="231"/>
      <c r="B720" s="232"/>
      <c r="C720" s="232"/>
      <c r="D720" s="233" t="s">
        <v>12</v>
      </c>
      <c r="E720" s="233"/>
      <c r="F720" s="64"/>
      <c r="G720" s="65"/>
      <c r="H720" s="133"/>
      <c r="I720" s="233" t="s">
        <v>13</v>
      </c>
      <c r="J720" s="233"/>
      <c r="K720" s="64"/>
      <c r="L720" s="65"/>
      <c r="M720" s="66"/>
    </row>
    <row r="721" spans="1:36" s="31" customFormat="1" ht="29.25" customHeight="1">
      <c r="A721" s="58" t="s">
        <v>95</v>
      </c>
      <c r="B721" s="60"/>
      <c r="C721" s="60"/>
      <c r="D721" s="60"/>
      <c r="E721" s="59"/>
      <c r="F721" s="58" t="s">
        <v>96</v>
      </c>
      <c r="G721" s="60"/>
      <c r="H721" s="32">
        <f>'Obiettivi Area '!Q20</f>
        <v>0</v>
      </c>
      <c r="I721" s="58" t="s">
        <v>97</v>
      </c>
      <c r="J721" s="60"/>
      <c r="K721" s="59"/>
      <c r="L721" s="62" t="e">
        <f>'Obiettivi Area '!L20</f>
        <v>#REF!</v>
      </c>
      <c r="M721" s="63"/>
      <c r="N721" s="34"/>
      <c r="O721" s="34"/>
      <c r="P721" s="34"/>
      <c r="Q721" s="61"/>
      <c r="R721" s="61"/>
      <c r="S721" s="35"/>
      <c r="T721" s="61"/>
      <c r="U721" s="61"/>
      <c r="V721" s="35"/>
      <c r="W721" s="36"/>
      <c r="X721" s="37"/>
      <c r="Y721" s="28"/>
      <c r="Z721" s="28"/>
      <c r="AA721" s="28"/>
      <c r="AB721" s="28"/>
      <c r="AC721" s="28"/>
      <c r="AD721" s="29">
        <f>IF(K717="X",5,(IF(M717="X",3,(IF(O717="X",1,0)))))</f>
        <v>0</v>
      </c>
      <c r="AE721" s="29">
        <f>IF(K719="X",5,(IF(M719="X",3,(IF(O719="X",1,0)))))</f>
        <v>0</v>
      </c>
      <c r="AF721" s="29">
        <f>IF(Q718="X",5,(IF(S718="X",3,(IF(U718="X",1,0)))))</f>
        <v>0</v>
      </c>
      <c r="AG721" s="29">
        <f>IF(Q720="X",1,(IF(S720="X",3,(IF(U720="X",5,0)))))</f>
        <v>0</v>
      </c>
      <c r="AH721" s="30"/>
      <c r="AI721" s="30"/>
      <c r="AJ721" s="31">
        <f>PRODUCT(AD721:AG721)</f>
        <v>0</v>
      </c>
    </row>
    <row r="722" spans="1:13" ht="15.75" hidden="1">
      <c r="A722" s="228" t="s">
        <v>14</v>
      </c>
      <c r="B722" s="229"/>
      <c r="C722" s="229"/>
      <c r="D722" s="229"/>
      <c r="E722" s="229" t="s">
        <v>15</v>
      </c>
      <c r="F722" s="229"/>
      <c r="G722" s="229"/>
      <c r="H722" s="229"/>
      <c r="I722" s="229"/>
      <c r="J722" s="229"/>
      <c r="K722" s="229" t="s">
        <v>16</v>
      </c>
      <c r="L722" s="229"/>
      <c r="M722" s="230"/>
    </row>
    <row r="723" spans="1:13" ht="12.75" hidden="1">
      <c r="A723" s="234"/>
      <c r="B723" s="235"/>
      <c r="C723" s="235"/>
      <c r="D723" s="235"/>
      <c r="E723" s="235"/>
      <c r="F723" s="235"/>
      <c r="G723" s="235"/>
      <c r="H723" s="235"/>
      <c r="I723" s="235"/>
      <c r="J723" s="235"/>
      <c r="K723" s="236"/>
      <c r="L723" s="236"/>
      <c r="M723" s="237"/>
    </row>
    <row r="724" spans="1:13" ht="12.75" hidden="1">
      <c r="A724" s="234"/>
      <c r="B724" s="235"/>
      <c r="C724" s="235"/>
      <c r="D724" s="235"/>
      <c r="E724" s="235"/>
      <c r="F724" s="235"/>
      <c r="G724" s="235"/>
      <c r="H724" s="235"/>
      <c r="I724" s="235"/>
      <c r="J724" s="235"/>
      <c r="K724" s="236"/>
      <c r="L724" s="236"/>
      <c r="M724" s="237"/>
    </row>
    <row r="725" spans="1:13" ht="12.75" hidden="1">
      <c r="A725" s="234"/>
      <c r="B725" s="235"/>
      <c r="C725" s="235"/>
      <c r="D725" s="235"/>
      <c r="E725" s="235"/>
      <c r="F725" s="235"/>
      <c r="G725" s="235"/>
      <c r="H725" s="235"/>
      <c r="I725" s="235"/>
      <c r="J725" s="235"/>
      <c r="K725" s="236"/>
      <c r="L725" s="236"/>
      <c r="M725" s="237"/>
    </row>
    <row r="726" spans="1:13" ht="15.75">
      <c r="A726" s="228" t="s">
        <v>17</v>
      </c>
      <c r="B726" s="229"/>
      <c r="C726" s="229"/>
      <c r="D726" s="229"/>
      <c r="E726" s="229"/>
      <c r="F726" s="229"/>
      <c r="G726" s="229"/>
      <c r="H726" s="229"/>
      <c r="I726" s="229"/>
      <c r="J726" s="229"/>
      <c r="K726" s="229"/>
      <c r="L726" s="229"/>
      <c r="M726" s="230"/>
    </row>
    <row r="727" spans="1:13" ht="15">
      <c r="A727" s="102" t="s">
        <v>18</v>
      </c>
      <c r="B727" s="100"/>
      <c r="C727" s="100"/>
      <c r="D727" s="100"/>
      <c r="E727" s="100"/>
      <c r="F727" s="100"/>
      <c r="G727" s="100"/>
      <c r="H727" s="101"/>
      <c r="I727" s="99" t="s">
        <v>19</v>
      </c>
      <c r="J727" s="100"/>
      <c r="K727" s="100"/>
      <c r="L727" s="100"/>
      <c r="M727" s="112"/>
    </row>
    <row r="728" spans="1:13" ht="12.75">
      <c r="A728" s="158"/>
      <c r="B728" s="122"/>
      <c r="C728" s="122"/>
      <c r="D728" s="122"/>
      <c r="E728" s="122"/>
      <c r="F728" s="122"/>
      <c r="G728" s="122"/>
      <c r="H728" s="159"/>
      <c r="I728" s="121"/>
      <c r="J728" s="122"/>
      <c r="K728" s="122"/>
      <c r="L728" s="122"/>
      <c r="M728" s="123"/>
    </row>
    <row r="729" spans="1:13" ht="12.75">
      <c r="A729" s="158"/>
      <c r="B729" s="122"/>
      <c r="C729" s="122"/>
      <c r="D729" s="122"/>
      <c r="E729" s="122"/>
      <c r="F729" s="122"/>
      <c r="G729" s="122"/>
      <c r="H729" s="159"/>
      <c r="I729" s="121"/>
      <c r="J729" s="122"/>
      <c r="K729" s="122"/>
      <c r="L729" s="122"/>
      <c r="M729" s="123"/>
    </row>
    <row r="730" spans="1:13" ht="12.75">
      <c r="A730" s="158"/>
      <c r="B730" s="122"/>
      <c r="C730" s="122"/>
      <c r="D730" s="122"/>
      <c r="E730" s="122"/>
      <c r="F730" s="122"/>
      <c r="G730" s="122"/>
      <c r="H730" s="159"/>
      <c r="I730" s="121"/>
      <c r="J730" s="122"/>
      <c r="K730" s="122"/>
      <c r="L730" s="122"/>
      <c r="M730" s="123"/>
    </row>
    <row r="731" spans="1:13" ht="12.75">
      <c r="A731" s="158"/>
      <c r="B731" s="122"/>
      <c r="C731" s="122"/>
      <c r="D731" s="122"/>
      <c r="E731" s="122"/>
      <c r="F731" s="122"/>
      <c r="G731" s="122"/>
      <c r="H731" s="159"/>
      <c r="I731" s="121"/>
      <c r="J731" s="122"/>
      <c r="K731" s="122"/>
      <c r="L731" s="122"/>
      <c r="M731" s="123"/>
    </row>
    <row r="732" spans="1:13" ht="12.75">
      <c r="A732" s="158"/>
      <c r="B732" s="122"/>
      <c r="C732" s="122"/>
      <c r="D732" s="122"/>
      <c r="E732" s="122"/>
      <c r="F732" s="122"/>
      <c r="G732" s="122"/>
      <c r="H732" s="159"/>
      <c r="I732" s="121"/>
      <c r="J732" s="122"/>
      <c r="K732" s="122"/>
      <c r="L732" s="122"/>
      <c r="M732" s="123"/>
    </row>
    <row r="733" spans="1:13" ht="15.75">
      <c r="A733" s="228" t="s">
        <v>20</v>
      </c>
      <c r="B733" s="229"/>
      <c r="C733" s="229"/>
      <c r="D733" s="229"/>
      <c r="E733" s="229"/>
      <c r="F733" s="229"/>
      <c r="G733" s="229"/>
      <c r="H733" s="229"/>
      <c r="I733" s="229"/>
      <c r="J733" s="229"/>
      <c r="K733" s="229"/>
      <c r="L733" s="229"/>
      <c r="M733" s="230"/>
    </row>
    <row r="734" spans="1:13" ht="18">
      <c r="A734" s="2" t="s">
        <v>21</v>
      </c>
      <c r="B734" s="3" t="s">
        <v>22</v>
      </c>
      <c r="C734" s="3" t="s">
        <v>23</v>
      </c>
      <c r="D734" s="3" t="s">
        <v>24</v>
      </c>
      <c r="E734" s="3" t="s">
        <v>25</v>
      </c>
      <c r="F734" s="3" t="s">
        <v>26</v>
      </c>
      <c r="G734" s="3" t="s">
        <v>27</v>
      </c>
      <c r="H734" s="3" t="s">
        <v>28</v>
      </c>
      <c r="I734" s="3" t="s">
        <v>29</v>
      </c>
      <c r="J734" s="3" t="s">
        <v>30</v>
      </c>
      <c r="K734" s="3" t="s">
        <v>31</v>
      </c>
      <c r="L734" s="3" t="s">
        <v>32</v>
      </c>
      <c r="M734" s="4" t="s">
        <v>33</v>
      </c>
    </row>
    <row r="735" spans="1:13" ht="12.75">
      <c r="A735" s="9" t="s">
        <v>10</v>
      </c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8"/>
    </row>
    <row r="736" spans="1:13" ht="12.75">
      <c r="A736" s="9" t="s">
        <v>34</v>
      </c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8"/>
    </row>
    <row r="737" spans="1:13" ht="12.75">
      <c r="A737" s="9" t="s">
        <v>35</v>
      </c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8"/>
    </row>
    <row r="738" spans="1:13" ht="12.75">
      <c r="A738" s="9" t="s">
        <v>36</v>
      </c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8"/>
    </row>
    <row r="739" spans="1:13" ht="12.75">
      <c r="A739" s="9" t="s">
        <v>37</v>
      </c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8"/>
    </row>
    <row r="740" spans="1:13" ht="12.75">
      <c r="A740" s="9" t="s">
        <v>38</v>
      </c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8"/>
    </row>
    <row r="741" spans="1:13" ht="12.75">
      <c r="A741" s="9" t="s">
        <v>39</v>
      </c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8"/>
    </row>
    <row r="742" spans="1:13" ht="15.75">
      <c r="A742" s="228" t="s">
        <v>40</v>
      </c>
      <c r="B742" s="229"/>
      <c r="C742" s="229"/>
      <c r="D742" s="229"/>
      <c r="E742" s="229"/>
      <c r="F742" s="229"/>
      <c r="G742" s="229"/>
      <c r="H742" s="229"/>
      <c r="I742" s="229"/>
      <c r="J742" s="229"/>
      <c r="K742" s="229"/>
      <c r="L742" s="229"/>
      <c r="M742" s="230"/>
    </row>
    <row r="743" spans="1:13" ht="12.75">
      <c r="A743" s="244" t="s">
        <v>21</v>
      </c>
      <c r="B743" s="227"/>
      <c r="C743" s="227"/>
      <c r="D743" s="227" t="s">
        <v>41</v>
      </c>
      <c r="E743" s="227"/>
      <c r="F743" s="227"/>
      <c r="G743" s="227"/>
      <c r="H743" s="227"/>
      <c r="I743" s="227" t="s">
        <v>42</v>
      </c>
      <c r="J743" s="227"/>
      <c r="K743" s="227" t="s">
        <v>43</v>
      </c>
      <c r="L743" s="227"/>
      <c r="M743" s="245"/>
    </row>
    <row r="744" spans="1:13" ht="12.75">
      <c r="A744" s="234"/>
      <c r="B744" s="235"/>
      <c r="C744" s="235"/>
      <c r="D744" s="235"/>
      <c r="E744" s="235"/>
      <c r="F744" s="235"/>
      <c r="G744" s="235"/>
      <c r="H744" s="235"/>
      <c r="I744" s="235"/>
      <c r="J744" s="235"/>
      <c r="K744" s="235"/>
      <c r="L744" s="235"/>
      <c r="M744" s="247"/>
    </row>
    <row r="745" spans="1:13" ht="12.75">
      <c r="A745" s="234"/>
      <c r="B745" s="235"/>
      <c r="C745" s="235"/>
      <c r="D745" s="235"/>
      <c r="E745" s="235"/>
      <c r="F745" s="235"/>
      <c r="G745" s="235"/>
      <c r="H745" s="235"/>
      <c r="I745" s="235"/>
      <c r="J745" s="235"/>
      <c r="K745" s="235"/>
      <c r="L745" s="235"/>
      <c r="M745" s="247"/>
    </row>
    <row r="746" spans="1:13" ht="12.75">
      <c r="A746" s="234"/>
      <c r="B746" s="235"/>
      <c r="C746" s="235"/>
      <c r="D746" s="235"/>
      <c r="E746" s="235"/>
      <c r="F746" s="235"/>
      <c r="G746" s="235"/>
      <c r="H746" s="235"/>
      <c r="I746" s="235"/>
      <c r="J746" s="235"/>
      <c r="K746" s="235"/>
      <c r="L746" s="235"/>
      <c r="M746" s="247"/>
    </row>
    <row r="747" spans="1:13" ht="12.75">
      <c r="A747" s="234"/>
      <c r="B747" s="235"/>
      <c r="C747" s="235"/>
      <c r="D747" s="235"/>
      <c r="E747" s="235"/>
      <c r="F747" s="235"/>
      <c r="G747" s="235"/>
      <c r="H747" s="235"/>
      <c r="I747" s="235"/>
      <c r="J747" s="235"/>
      <c r="K747" s="235"/>
      <c r="L747" s="235"/>
      <c r="M747" s="247"/>
    </row>
    <row r="748" spans="1:13" ht="12.75">
      <c r="A748" s="234"/>
      <c r="B748" s="235"/>
      <c r="C748" s="235"/>
      <c r="D748" s="235"/>
      <c r="E748" s="235"/>
      <c r="F748" s="235"/>
      <c r="G748" s="235"/>
      <c r="H748" s="235"/>
      <c r="I748" s="235"/>
      <c r="J748" s="235"/>
      <c r="K748" s="235"/>
      <c r="L748" s="235"/>
      <c r="M748" s="247"/>
    </row>
    <row r="749" spans="1:13" ht="12.75">
      <c r="A749" s="234"/>
      <c r="B749" s="235"/>
      <c r="C749" s="235"/>
      <c r="D749" s="235"/>
      <c r="E749" s="235"/>
      <c r="F749" s="235"/>
      <c r="G749" s="235"/>
      <c r="H749" s="235"/>
      <c r="I749" s="235"/>
      <c r="J749" s="235"/>
      <c r="K749" s="235"/>
      <c r="L749" s="235"/>
      <c r="M749" s="247"/>
    </row>
    <row r="750" spans="1:13" ht="13.5" thickBot="1">
      <c r="A750" s="250"/>
      <c r="B750" s="248"/>
      <c r="C750" s="248"/>
      <c r="D750" s="248"/>
      <c r="E750" s="248"/>
      <c r="F750" s="248"/>
      <c r="G750" s="248"/>
      <c r="H750" s="248"/>
      <c r="I750" s="248"/>
      <c r="J750" s="248"/>
      <c r="K750" s="248"/>
      <c r="L750" s="248"/>
      <c r="M750" s="249"/>
    </row>
    <row r="751" ht="13.5" thickBot="1"/>
    <row r="752" spans="1:13" ht="12.75">
      <c r="A752" s="115" t="s">
        <v>60</v>
      </c>
      <c r="B752" s="116"/>
      <c r="C752" s="116"/>
      <c r="D752" s="116"/>
      <c r="E752" s="116"/>
      <c r="F752" s="116"/>
      <c r="G752" s="116"/>
      <c r="H752" s="116"/>
      <c r="I752" s="116"/>
      <c r="J752" s="116"/>
      <c r="K752" s="116"/>
      <c r="L752" s="116"/>
      <c r="M752" s="117"/>
    </row>
    <row r="753" spans="1:13" ht="35.25" customHeight="1">
      <c r="A753" s="69" t="s">
        <v>0</v>
      </c>
      <c r="B753" s="70"/>
      <c r="C753" s="70"/>
      <c r="D753" s="70"/>
      <c r="E753" s="71"/>
      <c r="F753" s="121"/>
      <c r="G753" s="122"/>
      <c r="H753" s="122"/>
      <c r="I753" s="122"/>
      <c r="J753" s="122"/>
      <c r="K753" s="122"/>
      <c r="L753" s="122"/>
      <c r="M753" s="123"/>
    </row>
    <row r="754" spans="1:13" ht="12.75">
      <c r="A754" s="69" t="s">
        <v>1</v>
      </c>
      <c r="B754" s="219"/>
      <c r="C754" s="219"/>
      <c r="D754" s="220"/>
      <c r="E754" s="103"/>
      <c r="F754" s="104"/>
      <c r="G754" s="104"/>
      <c r="H754" s="104"/>
      <c r="I754" s="104"/>
      <c r="J754" s="104"/>
      <c r="K754" s="104"/>
      <c r="L754" s="104"/>
      <c r="M754" s="105"/>
    </row>
    <row r="755" spans="1:13" ht="12.75">
      <c r="A755" s="221"/>
      <c r="B755" s="222"/>
      <c r="C755" s="222"/>
      <c r="D755" s="223"/>
      <c r="E755" s="106"/>
      <c r="F755" s="107"/>
      <c r="G755" s="107"/>
      <c r="H755" s="107"/>
      <c r="I755" s="107"/>
      <c r="J755" s="107"/>
      <c r="K755" s="107"/>
      <c r="L755" s="107"/>
      <c r="M755" s="108"/>
    </row>
    <row r="756" spans="1:13" ht="12.75">
      <c r="A756" s="221"/>
      <c r="B756" s="222"/>
      <c r="C756" s="222"/>
      <c r="D756" s="223"/>
      <c r="E756" s="106"/>
      <c r="F756" s="107"/>
      <c r="G756" s="107"/>
      <c r="H756" s="107"/>
      <c r="I756" s="107"/>
      <c r="J756" s="107"/>
      <c r="K756" s="107"/>
      <c r="L756" s="107"/>
      <c r="M756" s="108"/>
    </row>
    <row r="757" spans="1:13" ht="12.75">
      <c r="A757" s="221"/>
      <c r="B757" s="222"/>
      <c r="C757" s="222"/>
      <c r="D757" s="223"/>
      <c r="E757" s="106"/>
      <c r="F757" s="107"/>
      <c r="G757" s="107"/>
      <c r="H757" s="107"/>
      <c r="I757" s="107"/>
      <c r="J757" s="107"/>
      <c r="K757" s="107"/>
      <c r="L757" s="107"/>
      <c r="M757" s="108"/>
    </row>
    <row r="758" spans="1:13" ht="12.75">
      <c r="A758" s="221"/>
      <c r="B758" s="222"/>
      <c r="C758" s="222"/>
      <c r="D758" s="223"/>
      <c r="E758" s="106"/>
      <c r="F758" s="107"/>
      <c r="G758" s="107"/>
      <c r="H758" s="107"/>
      <c r="I758" s="107"/>
      <c r="J758" s="107"/>
      <c r="K758" s="107"/>
      <c r="L758" s="107"/>
      <c r="M758" s="108"/>
    </row>
    <row r="759" spans="1:13" ht="12.75">
      <c r="A759" s="224"/>
      <c r="B759" s="225"/>
      <c r="C759" s="225"/>
      <c r="D759" s="226"/>
      <c r="E759" s="109"/>
      <c r="F759" s="110"/>
      <c r="G759" s="110"/>
      <c r="H759" s="110"/>
      <c r="I759" s="110"/>
      <c r="J759" s="110"/>
      <c r="K759" s="110"/>
      <c r="L759" s="110"/>
      <c r="M759" s="111"/>
    </row>
    <row r="760" spans="1:13" ht="15.75">
      <c r="A760" s="228" t="s">
        <v>2</v>
      </c>
      <c r="B760" s="229"/>
      <c r="C760" s="229"/>
      <c r="D760" s="229"/>
      <c r="E760" s="229"/>
      <c r="F760" s="229"/>
      <c r="G760" s="229"/>
      <c r="H760" s="229"/>
      <c r="I760" s="229"/>
      <c r="J760" s="229"/>
      <c r="K760" s="229"/>
      <c r="L760" s="229"/>
      <c r="M760" s="230"/>
    </row>
    <row r="761" spans="1:13" ht="15">
      <c r="A761" s="102" t="s">
        <v>3</v>
      </c>
      <c r="B761" s="100"/>
      <c r="C761" s="101"/>
      <c r="D761" s="99" t="s">
        <v>4</v>
      </c>
      <c r="E761" s="100"/>
      <c r="F761" s="100"/>
      <c r="G761" s="100"/>
      <c r="H761" s="101"/>
      <c r="I761" s="99" t="s">
        <v>5</v>
      </c>
      <c r="J761" s="100"/>
      <c r="K761" s="100"/>
      <c r="L761" s="100"/>
      <c r="M761" s="112"/>
    </row>
    <row r="762" spans="1:13" ht="12.75">
      <c r="A762" s="231" t="s">
        <v>6</v>
      </c>
      <c r="B762" s="232"/>
      <c r="C762" s="232"/>
      <c r="D762" s="227" t="s">
        <v>7</v>
      </c>
      <c r="E762" s="227"/>
      <c r="F762" s="119" t="s">
        <v>8</v>
      </c>
      <c r="G762" s="79"/>
      <c r="H762" s="80"/>
      <c r="I762" s="227" t="s">
        <v>7</v>
      </c>
      <c r="J762" s="227"/>
      <c r="K762" s="119" t="s">
        <v>8</v>
      </c>
      <c r="L762" s="79"/>
      <c r="M762" s="134"/>
    </row>
    <row r="763" spans="1:13" ht="12.75">
      <c r="A763" s="231"/>
      <c r="B763" s="232"/>
      <c r="C763" s="232"/>
      <c r="D763" s="233" t="s">
        <v>9</v>
      </c>
      <c r="E763" s="233"/>
      <c r="F763" s="64"/>
      <c r="G763" s="65"/>
      <c r="H763" s="133"/>
      <c r="I763" s="233" t="s">
        <v>11</v>
      </c>
      <c r="J763" s="233"/>
      <c r="K763" s="64"/>
      <c r="L763" s="65"/>
      <c r="M763" s="66"/>
    </row>
    <row r="764" spans="1:13" ht="12.75">
      <c r="A764" s="231"/>
      <c r="B764" s="232"/>
      <c r="C764" s="232"/>
      <c r="D764" s="233" t="s">
        <v>12</v>
      </c>
      <c r="E764" s="233"/>
      <c r="F764" s="64"/>
      <c r="G764" s="65"/>
      <c r="H764" s="133"/>
      <c r="I764" s="233" t="s">
        <v>13</v>
      </c>
      <c r="J764" s="233"/>
      <c r="K764" s="64"/>
      <c r="L764" s="65"/>
      <c r="M764" s="66"/>
    </row>
    <row r="765" spans="1:36" s="31" customFormat="1" ht="29.25" customHeight="1">
      <c r="A765" s="58" t="s">
        <v>95</v>
      </c>
      <c r="B765" s="60"/>
      <c r="C765" s="60"/>
      <c r="D765" s="60"/>
      <c r="E765" s="59"/>
      <c r="F765" s="58" t="s">
        <v>96</v>
      </c>
      <c r="G765" s="60"/>
      <c r="H765" s="32">
        <f>'Obiettivi Area '!Q21</f>
        <v>0</v>
      </c>
      <c r="I765" s="58" t="s">
        <v>97</v>
      </c>
      <c r="J765" s="60"/>
      <c r="K765" s="59"/>
      <c r="L765" s="62" t="e">
        <f>'Obiettivi Area '!L21</f>
        <v>#REF!</v>
      </c>
      <c r="M765" s="63"/>
      <c r="N765" s="34"/>
      <c r="O765" s="34"/>
      <c r="P765" s="34"/>
      <c r="Q765" s="61"/>
      <c r="R765" s="61"/>
      <c r="S765" s="35"/>
      <c r="T765" s="61"/>
      <c r="U765" s="61"/>
      <c r="V765" s="35"/>
      <c r="W765" s="36"/>
      <c r="X765" s="37"/>
      <c r="Y765" s="28"/>
      <c r="Z765" s="28"/>
      <c r="AA765" s="28"/>
      <c r="AB765" s="28"/>
      <c r="AC765" s="28"/>
      <c r="AD765" s="29">
        <f>IF(K761="X",5,(IF(M761="X",3,(IF(O761="X",1,0)))))</f>
        <v>0</v>
      </c>
      <c r="AE765" s="29">
        <f>IF(K763="X",5,(IF(M763="X",3,(IF(O763="X",1,0)))))</f>
        <v>0</v>
      </c>
      <c r="AF765" s="29">
        <f>IF(Q762="X",5,(IF(S762="X",3,(IF(U762="X",1,0)))))</f>
        <v>0</v>
      </c>
      <c r="AG765" s="29">
        <f>IF(Q764="X",1,(IF(S764="X",3,(IF(U764="X",5,0)))))</f>
        <v>0</v>
      </c>
      <c r="AH765" s="30"/>
      <c r="AI765" s="30"/>
      <c r="AJ765" s="31">
        <f>PRODUCT(AD765:AG765)</f>
        <v>0</v>
      </c>
    </row>
    <row r="766" spans="1:13" ht="15.75" hidden="1">
      <c r="A766" s="228" t="s">
        <v>14</v>
      </c>
      <c r="B766" s="229"/>
      <c r="C766" s="229"/>
      <c r="D766" s="229"/>
      <c r="E766" s="229" t="s">
        <v>15</v>
      </c>
      <c r="F766" s="229"/>
      <c r="G766" s="229"/>
      <c r="H766" s="229"/>
      <c r="I766" s="229"/>
      <c r="J766" s="229"/>
      <c r="K766" s="229" t="s">
        <v>16</v>
      </c>
      <c r="L766" s="229"/>
      <c r="M766" s="230"/>
    </row>
    <row r="767" spans="1:13" ht="12.75" hidden="1">
      <c r="A767" s="234"/>
      <c r="B767" s="235"/>
      <c r="C767" s="235"/>
      <c r="D767" s="235"/>
      <c r="E767" s="235"/>
      <c r="F767" s="235"/>
      <c r="G767" s="235"/>
      <c r="H767" s="235"/>
      <c r="I767" s="235"/>
      <c r="J767" s="235"/>
      <c r="K767" s="236"/>
      <c r="L767" s="236"/>
      <c r="M767" s="237"/>
    </row>
    <row r="768" spans="1:13" ht="12.75" hidden="1">
      <c r="A768" s="234"/>
      <c r="B768" s="235"/>
      <c r="C768" s="235"/>
      <c r="D768" s="235"/>
      <c r="E768" s="235"/>
      <c r="F768" s="235"/>
      <c r="G768" s="235"/>
      <c r="H768" s="235"/>
      <c r="I768" s="235"/>
      <c r="J768" s="235"/>
      <c r="K768" s="236"/>
      <c r="L768" s="236"/>
      <c r="M768" s="237"/>
    </row>
    <row r="769" spans="1:13" ht="12.75" hidden="1">
      <c r="A769" s="234"/>
      <c r="B769" s="235"/>
      <c r="C769" s="235"/>
      <c r="D769" s="235"/>
      <c r="E769" s="235"/>
      <c r="F769" s="235"/>
      <c r="G769" s="235"/>
      <c r="H769" s="235"/>
      <c r="I769" s="235"/>
      <c r="J769" s="235"/>
      <c r="K769" s="236"/>
      <c r="L769" s="236"/>
      <c r="M769" s="237"/>
    </row>
    <row r="770" spans="1:13" ht="15.75">
      <c r="A770" s="228" t="s">
        <v>17</v>
      </c>
      <c r="B770" s="229"/>
      <c r="C770" s="229"/>
      <c r="D770" s="229"/>
      <c r="E770" s="229"/>
      <c r="F770" s="229"/>
      <c r="G770" s="229"/>
      <c r="H770" s="229"/>
      <c r="I770" s="229"/>
      <c r="J770" s="229"/>
      <c r="K770" s="229"/>
      <c r="L770" s="229"/>
      <c r="M770" s="230"/>
    </row>
    <row r="771" spans="1:13" ht="15">
      <c r="A771" s="102" t="s">
        <v>18</v>
      </c>
      <c r="B771" s="100"/>
      <c r="C771" s="100"/>
      <c r="D771" s="100"/>
      <c r="E771" s="100"/>
      <c r="F771" s="100"/>
      <c r="G771" s="100"/>
      <c r="H771" s="101"/>
      <c r="I771" s="99" t="s">
        <v>19</v>
      </c>
      <c r="J771" s="100"/>
      <c r="K771" s="100"/>
      <c r="L771" s="100"/>
      <c r="M771" s="112"/>
    </row>
    <row r="772" spans="1:13" ht="12.75">
      <c r="A772" s="158"/>
      <c r="B772" s="122"/>
      <c r="C772" s="122"/>
      <c r="D772" s="122"/>
      <c r="E772" s="122"/>
      <c r="F772" s="122"/>
      <c r="G772" s="122"/>
      <c r="H772" s="159"/>
      <c r="I772" s="121"/>
      <c r="J772" s="122"/>
      <c r="K772" s="122"/>
      <c r="L772" s="122"/>
      <c r="M772" s="123"/>
    </row>
    <row r="773" spans="1:13" ht="12.75">
      <c r="A773" s="158"/>
      <c r="B773" s="122"/>
      <c r="C773" s="122"/>
      <c r="D773" s="122"/>
      <c r="E773" s="122"/>
      <c r="F773" s="122"/>
      <c r="G773" s="122"/>
      <c r="H773" s="159"/>
      <c r="I773" s="121"/>
      <c r="J773" s="122"/>
      <c r="K773" s="122"/>
      <c r="L773" s="122"/>
      <c r="M773" s="123"/>
    </row>
    <row r="774" spans="1:13" ht="12.75">
      <c r="A774" s="158"/>
      <c r="B774" s="122"/>
      <c r="C774" s="122"/>
      <c r="D774" s="122"/>
      <c r="E774" s="122"/>
      <c r="F774" s="122"/>
      <c r="G774" s="122"/>
      <c r="H774" s="159"/>
      <c r="I774" s="121"/>
      <c r="J774" s="122"/>
      <c r="K774" s="122"/>
      <c r="L774" s="122"/>
      <c r="M774" s="123"/>
    </row>
    <row r="775" spans="1:13" ht="12.75">
      <c r="A775" s="158"/>
      <c r="B775" s="122"/>
      <c r="C775" s="122"/>
      <c r="D775" s="122"/>
      <c r="E775" s="122"/>
      <c r="F775" s="122"/>
      <c r="G775" s="122"/>
      <c r="H775" s="159"/>
      <c r="I775" s="121"/>
      <c r="J775" s="122"/>
      <c r="K775" s="122"/>
      <c r="L775" s="122"/>
      <c r="M775" s="123"/>
    </row>
    <row r="776" spans="1:13" ht="12.75">
      <c r="A776" s="158"/>
      <c r="B776" s="122"/>
      <c r="C776" s="122"/>
      <c r="D776" s="122"/>
      <c r="E776" s="122"/>
      <c r="F776" s="122"/>
      <c r="G776" s="122"/>
      <c r="H776" s="159"/>
      <c r="I776" s="121"/>
      <c r="J776" s="122"/>
      <c r="K776" s="122"/>
      <c r="L776" s="122"/>
      <c r="M776" s="123"/>
    </row>
    <row r="777" spans="1:13" ht="15.75">
      <c r="A777" s="228" t="s">
        <v>20</v>
      </c>
      <c r="B777" s="229"/>
      <c r="C777" s="229"/>
      <c r="D777" s="229"/>
      <c r="E777" s="229"/>
      <c r="F777" s="229"/>
      <c r="G777" s="229"/>
      <c r="H777" s="229"/>
      <c r="I777" s="229"/>
      <c r="J777" s="229"/>
      <c r="K777" s="229"/>
      <c r="L777" s="229"/>
      <c r="M777" s="230"/>
    </row>
    <row r="778" spans="1:13" ht="18">
      <c r="A778" s="2" t="s">
        <v>21</v>
      </c>
      <c r="B778" s="3" t="s">
        <v>22</v>
      </c>
      <c r="C778" s="3" t="s">
        <v>23</v>
      </c>
      <c r="D778" s="3" t="s">
        <v>24</v>
      </c>
      <c r="E778" s="3" t="s">
        <v>25</v>
      </c>
      <c r="F778" s="3" t="s">
        <v>26</v>
      </c>
      <c r="G778" s="3" t="s">
        <v>27</v>
      </c>
      <c r="H778" s="3" t="s">
        <v>28</v>
      </c>
      <c r="I778" s="3" t="s">
        <v>29</v>
      </c>
      <c r="J778" s="3" t="s">
        <v>30</v>
      </c>
      <c r="K778" s="3" t="s">
        <v>31</v>
      </c>
      <c r="L778" s="3" t="s">
        <v>32</v>
      </c>
      <c r="M778" s="4" t="s">
        <v>33</v>
      </c>
    </row>
    <row r="779" spans="1:13" ht="12.75">
      <c r="A779" s="9" t="s">
        <v>10</v>
      </c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8"/>
    </row>
    <row r="780" spans="1:13" ht="12.75">
      <c r="A780" s="9" t="s">
        <v>34</v>
      </c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8"/>
    </row>
    <row r="781" spans="1:13" ht="12.75">
      <c r="A781" s="9" t="s">
        <v>35</v>
      </c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8"/>
    </row>
    <row r="782" spans="1:13" ht="12.75">
      <c r="A782" s="9" t="s">
        <v>36</v>
      </c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8"/>
    </row>
    <row r="783" spans="1:13" ht="12.75">
      <c r="A783" s="9" t="s">
        <v>37</v>
      </c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8"/>
    </row>
    <row r="784" spans="1:13" ht="12.75">
      <c r="A784" s="9" t="s">
        <v>38</v>
      </c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8"/>
    </row>
    <row r="785" spans="1:13" ht="12.75">
      <c r="A785" s="9" t="s">
        <v>39</v>
      </c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8"/>
    </row>
    <row r="786" spans="1:13" ht="15.75">
      <c r="A786" s="228" t="s">
        <v>40</v>
      </c>
      <c r="B786" s="229"/>
      <c r="C786" s="229"/>
      <c r="D786" s="229"/>
      <c r="E786" s="229"/>
      <c r="F786" s="229"/>
      <c r="G786" s="229"/>
      <c r="H786" s="229"/>
      <c r="I786" s="229"/>
      <c r="J786" s="229"/>
      <c r="K786" s="229"/>
      <c r="L786" s="229"/>
      <c r="M786" s="230"/>
    </row>
    <row r="787" spans="1:13" ht="12.75">
      <c r="A787" s="244" t="s">
        <v>21</v>
      </c>
      <c r="B787" s="227"/>
      <c r="C787" s="227"/>
      <c r="D787" s="227" t="s">
        <v>41</v>
      </c>
      <c r="E787" s="227"/>
      <c r="F787" s="227"/>
      <c r="G787" s="227"/>
      <c r="H787" s="227"/>
      <c r="I787" s="227" t="s">
        <v>42</v>
      </c>
      <c r="J787" s="227"/>
      <c r="K787" s="227" t="s">
        <v>43</v>
      </c>
      <c r="L787" s="227"/>
      <c r="M787" s="245"/>
    </row>
    <row r="788" spans="1:13" ht="12.75">
      <c r="A788" s="234"/>
      <c r="B788" s="235"/>
      <c r="C788" s="235"/>
      <c r="D788" s="235"/>
      <c r="E788" s="235"/>
      <c r="F788" s="235"/>
      <c r="G788" s="235"/>
      <c r="H788" s="235"/>
      <c r="I788" s="235"/>
      <c r="J788" s="235"/>
      <c r="K788" s="235"/>
      <c r="L788" s="235"/>
      <c r="M788" s="247"/>
    </row>
    <row r="789" spans="1:13" ht="12.75">
      <c r="A789" s="234"/>
      <c r="B789" s="235"/>
      <c r="C789" s="235"/>
      <c r="D789" s="235"/>
      <c r="E789" s="235"/>
      <c r="F789" s="235"/>
      <c r="G789" s="235"/>
      <c r="H789" s="235"/>
      <c r="I789" s="235"/>
      <c r="J789" s="235"/>
      <c r="K789" s="235"/>
      <c r="L789" s="235"/>
      <c r="M789" s="247"/>
    </row>
    <row r="790" spans="1:13" ht="12.75">
      <c r="A790" s="234"/>
      <c r="B790" s="235"/>
      <c r="C790" s="235"/>
      <c r="D790" s="235"/>
      <c r="E790" s="235"/>
      <c r="F790" s="235"/>
      <c r="G790" s="235"/>
      <c r="H790" s="235"/>
      <c r="I790" s="235"/>
      <c r="J790" s="235"/>
      <c r="K790" s="235"/>
      <c r="L790" s="235"/>
      <c r="M790" s="247"/>
    </row>
    <row r="791" spans="1:13" ht="12.75">
      <c r="A791" s="234"/>
      <c r="B791" s="235"/>
      <c r="C791" s="235"/>
      <c r="D791" s="235"/>
      <c r="E791" s="235"/>
      <c r="F791" s="235"/>
      <c r="G791" s="235"/>
      <c r="H791" s="235"/>
      <c r="I791" s="235"/>
      <c r="J791" s="235"/>
      <c r="K791" s="235"/>
      <c r="L791" s="235"/>
      <c r="M791" s="247"/>
    </row>
    <row r="792" spans="1:13" ht="12.75">
      <c r="A792" s="234"/>
      <c r="B792" s="235"/>
      <c r="C792" s="235"/>
      <c r="D792" s="235"/>
      <c r="E792" s="235"/>
      <c r="F792" s="235"/>
      <c r="G792" s="235"/>
      <c r="H792" s="235"/>
      <c r="I792" s="235"/>
      <c r="J792" s="235"/>
      <c r="K792" s="235"/>
      <c r="L792" s="235"/>
      <c r="M792" s="247"/>
    </row>
    <row r="793" spans="1:13" ht="12.75">
      <c r="A793" s="234"/>
      <c r="B793" s="235"/>
      <c r="C793" s="235"/>
      <c r="D793" s="235"/>
      <c r="E793" s="235"/>
      <c r="F793" s="235"/>
      <c r="G793" s="235"/>
      <c r="H793" s="235"/>
      <c r="I793" s="235"/>
      <c r="J793" s="235"/>
      <c r="K793" s="235"/>
      <c r="L793" s="235"/>
      <c r="M793" s="247"/>
    </row>
    <row r="794" spans="1:13" ht="13.5" thickBot="1">
      <c r="A794" s="250"/>
      <c r="B794" s="248"/>
      <c r="C794" s="248"/>
      <c r="D794" s="248"/>
      <c r="E794" s="248"/>
      <c r="F794" s="248"/>
      <c r="G794" s="248"/>
      <c r="H794" s="248"/>
      <c r="I794" s="248"/>
      <c r="J794" s="248"/>
      <c r="K794" s="248"/>
      <c r="L794" s="248"/>
      <c r="M794" s="249"/>
    </row>
    <row r="795" ht="13.5" thickBot="1"/>
    <row r="796" spans="1:13" ht="12.75">
      <c r="A796" s="115" t="s">
        <v>61</v>
      </c>
      <c r="B796" s="116"/>
      <c r="C796" s="116"/>
      <c r="D796" s="116"/>
      <c r="E796" s="116"/>
      <c r="F796" s="116"/>
      <c r="G796" s="116"/>
      <c r="H796" s="116"/>
      <c r="I796" s="116"/>
      <c r="J796" s="116"/>
      <c r="K796" s="116"/>
      <c r="L796" s="116"/>
      <c r="M796" s="117"/>
    </row>
    <row r="797" spans="1:13" ht="35.25" customHeight="1">
      <c r="A797" s="69" t="s">
        <v>0</v>
      </c>
      <c r="B797" s="70"/>
      <c r="C797" s="70"/>
      <c r="D797" s="70"/>
      <c r="E797" s="71"/>
      <c r="F797" s="121"/>
      <c r="G797" s="122"/>
      <c r="H797" s="122"/>
      <c r="I797" s="122"/>
      <c r="J797" s="122"/>
      <c r="K797" s="122"/>
      <c r="L797" s="122"/>
      <c r="M797" s="123"/>
    </row>
    <row r="798" spans="1:13" ht="12.75">
      <c r="A798" s="69" t="s">
        <v>1</v>
      </c>
      <c r="B798" s="219"/>
      <c r="C798" s="219"/>
      <c r="D798" s="220"/>
      <c r="E798" s="103"/>
      <c r="F798" s="104"/>
      <c r="G798" s="104"/>
      <c r="H798" s="104"/>
      <c r="I798" s="104"/>
      <c r="J798" s="104"/>
      <c r="K798" s="104"/>
      <c r="L798" s="104"/>
      <c r="M798" s="105"/>
    </row>
    <row r="799" spans="1:13" ht="12.75">
      <c r="A799" s="221"/>
      <c r="B799" s="222"/>
      <c r="C799" s="222"/>
      <c r="D799" s="223"/>
      <c r="E799" s="106"/>
      <c r="F799" s="107"/>
      <c r="G799" s="107"/>
      <c r="H799" s="107"/>
      <c r="I799" s="107"/>
      <c r="J799" s="107"/>
      <c r="K799" s="107"/>
      <c r="L799" s="107"/>
      <c r="M799" s="108"/>
    </row>
    <row r="800" spans="1:13" ht="12.75">
      <c r="A800" s="221"/>
      <c r="B800" s="222"/>
      <c r="C800" s="222"/>
      <c r="D800" s="223"/>
      <c r="E800" s="106"/>
      <c r="F800" s="107"/>
      <c r="G800" s="107"/>
      <c r="H800" s="107"/>
      <c r="I800" s="107"/>
      <c r="J800" s="107"/>
      <c r="K800" s="107"/>
      <c r="L800" s="107"/>
      <c r="M800" s="108"/>
    </row>
    <row r="801" spans="1:13" ht="12.75">
      <c r="A801" s="221"/>
      <c r="B801" s="222"/>
      <c r="C801" s="222"/>
      <c r="D801" s="223"/>
      <c r="E801" s="106"/>
      <c r="F801" s="107"/>
      <c r="G801" s="107"/>
      <c r="H801" s="107"/>
      <c r="I801" s="107"/>
      <c r="J801" s="107"/>
      <c r="K801" s="107"/>
      <c r="L801" s="107"/>
      <c r="M801" s="108"/>
    </row>
    <row r="802" spans="1:13" ht="12.75">
      <c r="A802" s="221"/>
      <c r="B802" s="222"/>
      <c r="C802" s="222"/>
      <c r="D802" s="223"/>
      <c r="E802" s="106"/>
      <c r="F802" s="107"/>
      <c r="G802" s="107"/>
      <c r="H802" s="107"/>
      <c r="I802" s="107"/>
      <c r="J802" s="107"/>
      <c r="K802" s="107"/>
      <c r="L802" s="107"/>
      <c r="M802" s="108"/>
    </row>
    <row r="803" spans="1:13" ht="12.75">
      <c r="A803" s="224"/>
      <c r="B803" s="225"/>
      <c r="C803" s="225"/>
      <c r="D803" s="226"/>
      <c r="E803" s="109"/>
      <c r="F803" s="110"/>
      <c r="G803" s="110"/>
      <c r="H803" s="110"/>
      <c r="I803" s="110"/>
      <c r="J803" s="110"/>
      <c r="K803" s="110"/>
      <c r="L803" s="110"/>
      <c r="M803" s="111"/>
    </row>
    <row r="804" spans="1:13" ht="15.75">
      <c r="A804" s="228" t="s">
        <v>2</v>
      </c>
      <c r="B804" s="229"/>
      <c r="C804" s="229"/>
      <c r="D804" s="229"/>
      <c r="E804" s="229"/>
      <c r="F804" s="229"/>
      <c r="G804" s="229"/>
      <c r="H804" s="229"/>
      <c r="I804" s="229"/>
      <c r="J804" s="229"/>
      <c r="K804" s="229"/>
      <c r="L804" s="229"/>
      <c r="M804" s="230"/>
    </row>
    <row r="805" spans="1:13" ht="15">
      <c r="A805" s="102" t="s">
        <v>3</v>
      </c>
      <c r="B805" s="100"/>
      <c r="C805" s="101"/>
      <c r="D805" s="99" t="s">
        <v>4</v>
      </c>
      <c r="E805" s="100"/>
      <c r="F805" s="100"/>
      <c r="G805" s="100"/>
      <c r="H805" s="101"/>
      <c r="I805" s="99" t="s">
        <v>5</v>
      </c>
      <c r="J805" s="100"/>
      <c r="K805" s="100"/>
      <c r="L805" s="100"/>
      <c r="M805" s="112"/>
    </row>
    <row r="806" spans="1:13" ht="12.75">
      <c r="A806" s="231" t="s">
        <v>6</v>
      </c>
      <c r="B806" s="232"/>
      <c r="C806" s="232"/>
      <c r="D806" s="227" t="s">
        <v>7</v>
      </c>
      <c r="E806" s="227"/>
      <c r="F806" s="119" t="s">
        <v>8</v>
      </c>
      <c r="G806" s="79"/>
      <c r="H806" s="80"/>
      <c r="I806" s="227" t="s">
        <v>7</v>
      </c>
      <c r="J806" s="227"/>
      <c r="K806" s="119" t="s">
        <v>8</v>
      </c>
      <c r="L806" s="79"/>
      <c r="M806" s="134"/>
    </row>
    <row r="807" spans="1:13" ht="12.75">
      <c r="A807" s="231"/>
      <c r="B807" s="232"/>
      <c r="C807" s="232"/>
      <c r="D807" s="233" t="s">
        <v>9</v>
      </c>
      <c r="E807" s="233"/>
      <c r="F807" s="64"/>
      <c r="G807" s="65"/>
      <c r="H807" s="133"/>
      <c r="I807" s="233" t="s">
        <v>11</v>
      </c>
      <c r="J807" s="233"/>
      <c r="K807" s="64"/>
      <c r="L807" s="65"/>
      <c r="M807" s="66"/>
    </row>
    <row r="808" spans="1:13" ht="12.75">
      <c r="A808" s="231"/>
      <c r="B808" s="232"/>
      <c r="C808" s="232"/>
      <c r="D808" s="233" t="s">
        <v>12</v>
      </c>
      <c r="E808" s="233"/>
      <c r="F808" s="64"/>
      <c r="G808" s="65"/>
      <c r="H808" s="133"/>
      <c r="I808" s="233" t="s">
        <v>13</v>
      </c>
      <c r="J808" s="233"/>
      <c r="K808" s="64"/>
      <c r="L808" s="65"/>
      <c r="M808" s="66"/>
    </row>
    <row r="809" spans="1:36" s="31" customFormat="1" ht="29.25" customHeight="1">
      <c r="A809" s="58" t="s">
        <v>95</v>
      </c>
      <c r="B809" s="60"/>
      <c r="C809" s="60"/>
      <c r="D809" s="60"/>
      <c r="E809" s="59"/>
      <c r="F809" s="58" t="s">
        <v>96</v>
      </c>
      <c r="G809" s="60"/>
      <c r="H809" s="32">
        <f>'Obiettivi Area '!Q22</f>
        <v>0</v>
      </c>
      <c r="I809" s="58" t="s">
        <v>97</v>
      </c>
      <c r="J809" s="60"/>
      <c r="K809" s="59"/>
      <c r="L809" s="62" t="e">
        <f>'Obiettivi Area '!L22</f>
        <v>#REF!</v>
      </c>
      <c r="M809" s="63"/>
      <c r="N809" s="34"/>
      <c r="O809" s="34"/>
      <c r="P809" s="34"/>
      <c r="Q809" s="61"/>
      <c r="R809" s="61"/>
      <c r="S809" s="35"/>
      <c r="T809" s="61"/>
      <c r="U809" s="61"/>
      <c r="V809" s="35"/>
      <c r="W809" s="36"/>
      <c r="X809" s="37"/>
      <c r="Y809" s="28"/>
      <c r="Z809" s="28"/>
      <c r="AA809" s="28"/>
      <c r="AB809" s="28"/>
      <c r="AC809" s="28"/>
      <c r="AD809" s="29">
        <f>IF(K805="X",5,(IF(M805="X",3,(IF(O805="X",1,0)))))</f>
        <v>0</v>
      </c>
      <c r="AE809" s="29">
        <f>IF(K807="X",5,(IF(M807="X",3,(IF(O807="X",1,0)))))</f>
        <v>0</v>
      </c>
      <c r="AF809" s="29">
        <f>IF(Q806="X",5,(IF(S806="X",3,(IF(U806="X",1,0)))))</f>
        <v>0</v>
      </c>
      <c r="AG809" s="29">
        <f>IF(Q808="X",1,(IF(S808="X",3,(IF(U808="X",5,0)))))</f>
        <v>0</v>
      </c>
      <c r="AH809" s="30"/>
      <c r="AI809" s="30"/>
      <c r="AJ809" s="31">
        <f>PRODUCT(AD809:AG809)</f>
        <v>0</v>
      </c>
    </row>
    <row r="810" spans="1:13" ht="15.75" hidden="1">
      <c r="A810" s="228" t="s">
        <v>14</v>
      </c>
      <c r="B810" s="229"/>
      <c r="C810" s="229"/>
      <c r="D810" s="229"/>
      <c r="E810" s="229" t="s">
        <v>15</v>
      </c>
      <c r="F810" s="229"/>
      <c r="G810" s="229"/>
      <c r="H810" s="229"/>
      <c r="I810" s="229"/>
      <c r="J810" s="229"/>
      <c r="K810" s="229" t="s">
        <v>16</v>
      </c>
      <c r="L810" s="229"/>
      <c r="M810" s="230"/>
    </row>
    <row r="811" spans="1:13" ht="12.75" hidden="1">
      <c r="A811" s="234"/>
      <c r="B811" s="235"/>
      <c r="C811" s="235"/>
      <c r="D811" s="235"/>
      <c r="E811" s="235"/>
      <c r="F811" s="235"/>
      <c r="G811" s="235"/>
      <c r="H811" s="235"/>
      <c r="I811" s="235"/>
      <c r="J811" s="235"/>
      <c r="K811" s="236"/>
      <c r="L811" s="236"/>
      <c r="M811" s="237"/>
    </row>
    <row r="812" spans="1:13" ht="12.75" hidden="1">
      <c r="A812" s="234"/>
      <c r="B812" s="235"/>
      <c r="C812" s="235"/>
      <c r="D812" s="235"/>
      <c r="E812" s="235"/>
      <c r="F812" s="235"/>
      <c r="G812" s="235"/>
      <c r="H812" s="235"/>
      <c r="I812" s="235"/>
      <c r="J812" s="235"/>
      <c r="K812" s="236"/>
      <c r="L812" s="236"/>
      <c r="M812" s="237"/>
    </row>
    <row r="813" spans="1:13" ht="12.75" hidden="1">
      <c r="A813" s="234"/>
      <c r="B813" s="235"/>
      <c r="C813" s="235"/>
      <c r="D813" s="235"/>
      <c r="E813" s="235"/>
      <c r="F813" s="235"/>
      <c r="G813" s="235"/>
      <c r="H813" s="235"/>
      <c r="I813" s="235"/>
      <c r="J813" s="235"/>
      <c r="K813" s="236"/>
      <c r="L813" s="236"/>
      <c r="M813" s="237"/>
    </row>
    <row r="814" spans="1:13" ht="15.75">
      <c r="A814" s="228" t="s">
        <v>17</v>
      </c>
      <c r="B814" s="229"/>
      <c r="C814" s="229"/>
      <c r="D814" s="229"/>
      <c r="E814" s="229"/>
      <c r="F814" s="229"/>
      <c r="G814" s="229"/>
      <c r="H814" s="229"/>
      <c r="I814" s="229"/>
      <c r="J814" s="229"/>
      <c r="K814" s="229"/>
      <c r="L814" s="229"/>
      <c r="M814" s="230"/>
    </row>
    <row r="815" spans="1:13" ht="15">
      <c r="A815" s="102" t="s">
        <v>18</v>
      </c>
      <c r="B815" s="100"/>
      <c r="C815" s="100"/>
      <c r="D815" s="100"/>
      <c r="E815" s="100"/>
      <c r="F815" s="100"/>
      <c r="G815" s="100"/>
      <c r="H815" s="101"/>
      <c r="I815" s="99" t="s">
        <v>19</v>
      </c>
      <c r="J815" s="100"/>
      <c r="K815" s="100"/>
      <c r="L815" s="100"/>
      <c r="M815" s="112"/>
    </row>
    <row r="816" spans="1:13" ht="12.75">
      <c r="A816" s="158"/>
      <c r="B816" s="122"/>
      <c r="C816" s="122"/>
      <c r="D816" s="122"/>
      <c r="E816" s="122"/>
      <c r="F816" s="122"/>
      <c r="G816" s="122"/>
      <c r="H816" s="159"/>
      <c r="I816" s="121"/>
      <c r="J816" s="122"/>
      <c r="K816" s="122"/>
      <c r="L816" s="122"/>
      <c r="M816" s="123"/>
    </row>
    <row r="817" spans="1:13" ht="12.75">
      <c r="A817" s="158"/>
      <c r="B817" s="122"/>
      <c r="C817" s="122"/>
      <c r="D817" s="122"/>
      <c r="E817" s="122"/>
      <c r="F817" s="122"/>
      <c r="G817" s="122"/>
      <c r="H817" s="159"/>
      <c r="I817" s="121"/>
      <c r="J817" s="122"/>
      <c r="K817" s="122"/>
      <c r="L817" s="122"/>
      <c r="M817" s="123"/>
    </row>
    <row r="818" spans="1:13" ht="12.75">
      <c r="A818" s="158"/>
      <c r="B818" s="122"/>
      <c r="C818" s="122"/>
      <c r="D818" s="122"/>
      <c r="E818" s="122"/>
      <c r="F818" s="122"/>
      <c r="G818" s="122"/>
      <c r="H818" s="159"/>
      <c r="I818" s="121"/>
      <c r="J818" s="122"/>
      <c r="K818" s="122"/>
      <c r="L818" s="122"/>
      <c r="M818" s="123"/>
    </row>
    <row r="819" spans="1:13" ht="12.75">
      <c r="A819" s="158"/>
      <c r="B819" s="122"/>
      <c r="C819" s="122"/>
      <c r="D819" s="122"/>
      <c r="E819" s="122"/>
      <c r="F819" s="122"/>
      <c r="G819" s="122"/>
      <c r="H819" s="159"/>
      <c r="I819" s="121"/>
      <c r="J819" s="122"/>
      <c r="K819" s="122"/>
      <c r="L819" s="122"/>
      <c r="M819" s="123"/>
    </row>
    <row r="820" spans="1:13" ht="12.75">
      <c r="A820" s="158"/>
      <c r="B820" s="122"/>
      <c r="C820" s="122"/>
      <c r="D820" s="122"/>
      <c r="E820" s="122"/>
      <c r="F820" s="122"/>
      <c r="G820" s="122"/>
      <c r="H820" s="159"/>
      <c r="I820" s="121"/>
      <c r="J820" s="122"/>
      <c r="K820" s="122"/>
      <c r="L820" s="122"/>
      <c r="M820" s="123"/>
    </row>
    <row r="821" spans="1:13" ht="15.75">
      <c r="A821" s="228" t="s">
        <v>20</v>
      </c>
      <c r="B821" s="229"/>
      <c r="C821" s="229"/>
      <c r="D821" s="229"/>
      <c r="E821" s="229"/>
      <c r="F821" s="229"/>
      <c r="G821" s="229"/>
      <c r="H821" s="229"/>
      <c r="I821" s="229"/>
      <c r="J821" s="229"/>
      <c r="K821" s="229"/>
      <c r="L821" s="229"/>
      <c r="M821" s="230"/>
    </row>
    <row r="822" spans="1:13" ht="18">
      <c r="A822" s="2" t="s">
        <v>21</v>
      </c>
      <c r="B822" s="3" t="s">
        <v>22</v>
      </c>
      <c r="C822" s="3" t="s">
        <v>23</v>
      </c>
      <c r="D822" s="3" t="s">
        <v>24</v>
      </c>
      <c r="E822" s="3" t="s">
        <v>25</v>
      </c>
      <c r="F822" s="3" t="s">
        <v>26</v>
      </c>
      <c r="G822" s="3" t="s">
        <v>27</v>
      </c>
      <c r="H822" s="3" t="s">
        <v>28</v>
      </c>
      <c r="I822" s="3" t="s">
        <v>29</v>
      </c>
      <c r="J822" s="3" t="s">
        <v>30</v>
      </c>
      <c r="K822" s="3" t="s">
        <v>31</v>
      </c>
      <c r="L822" s="3" t="s">
        <v>32</v>
      </c>
      <c r="M822" s="4" t="s">
        <v>33</v>
      </c>
    </row>
    <row r="823" spans="1:13" ht="12.75">
      <c r="A823" s="9" t="s">
        <v>10</v>
      </c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8"/>
    </row>
    <row r="824" spans="1:13" ht="12.75">
      <c r="A824" s="9" t="s">
        <v>34</v>
      </c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8"/>
    </row>
    <row r="825" spans="1:13" ht="12.75">
      <c r="A825" s="9" t="s">
        <v>35</v>
      </c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8"/>
    </row>
    <row r="826" spans="1:13" ht="12.75">
      <c r="A826" s="9" t="s">
        <v>36</v>
      </c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8"/>
    </row>
    <row r="827" spans="1:13" ht="12.75">
      <c r="A827" s="9" t="s">
        <v>37</v>
      </c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8"/>
    </row>
    <row r="828" spans="1:13" ht="12.75">
      <c r="A828" s="9" t="s">
        <v>38</v>
      </c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8"/>
    </row>
    <row r="829" spans="1:13" ht="12.75">
      <c r="A829" s="9" t="s">
        <v>39</v>
      </c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8"/>
    </row>
    <row r="830" spans="1:13" ht="15.75">
      <c r="A830" s="228" t="s">
        <v>40</v>
      </c>
      <c r="B830" s="229"/>
      <c r="C830" s="229"/>
      <c r="D830" s="229"/>
      <c r="E830" s="229"/>
      <c r="F830" s="229"/>
      <c r="G830" s="229"/>
      <c r="H830" s="229"/>
      <c r="I830" s="229"/>
      <c r="J830" s="229"/>
      <c r="K830" s="229"/>
      <c r="L830" s="229"/>
      <c r="M830" s="230"/>
    </row>
    <row r="831" spans="1:13" ht="12.75">
      <c r="A831" s="244" t="s">
        <v>21</v>
      </c>
      <c r="B831" s="227"/>
      <c r="C831" s="227"/>
      <c r="D831" s="227" t="s">
        <v>41</v>
      </c>
      <c r="E831" s="227"/>
      <c r="F831" s="227"/>
      <c r="G831" s="227"/>
      <c r="H831" s="227"/>
      <c r="I831" s="227" t="s">
        <v>42</v>
      </c>
      <c r="J831" s="227"/>
      <c r="K831" s="227" t="s">
        <v>43</v>
      </c>
      <c r="L831" s="227"/>
      <c r="M831" s="245"/>
    </row>
    <row r="832" spans="1:13" ht="12.75">
      <c r="A832" s="234"/>
      <c r="B832" s="235"/>
      <c r="C832" s="235"/>
      <c r="D832" s="235"/>
      <c r="E832" s="235"/>
      <c r="F832" s="235"/>
      <c r="G832" s="235"/>
      <c r="H832" s="235"/>
      <c r="I832" s="235"/>
      <c r="J832" s="235"/>
      <c r="K832" s="235"/>
      <c r="L832" s="235"/>
      <c r="M832" s="247"/>
    </row>
    <row r="833" spans="1:13" ht="12.75">
      <c r="A833" s="234"/>
      <c r="B833" s="235"/>
      <c r="C833" s="235"/>
      <c r="D833" s="235"/>
      <c r="E833" s="235"/>
      <c r="F833" s="235"/>
      <c r="G833" s="235"/>
      <c r="H833" s="235"/>
      <c r="I833" s="235"/>
      <c r="J833" s="235"/>
      <c r="K833" s="235"/>
      <c r="L833" s="235"/>
      <c r="M833" s="247"/>
    </row>
    <row r="834" spans="1:13" ht="12.75">
      <c r="A834" s="234"/>
      <c r="B834" s="235"/>
      <c r="C834" s="235"/>
      <c r="D834" s="235"/>
      <c r="E834" s="235"/>
      <c r="F834" s="235"/>
      <c r="G834" s="235"/>
      <c r="H834" s="235"/>
      <c r="I834" s="235"/>
      <c r="J834" s="235"/>
      <c r="K834" s="235"/>
      <c r="L834" s="235"/>
      <c r="M834" s="247"/>
    </row>
    <row r="835" spans="1:13" ht="12.75">
      <c r="A835" s="234"/>
      <c r="B835" s="235"/>
      <c r="C835" s="235"/>
      <c r="D835" s="235"/>
      <c r="E835" s="235"/>
      <c r="F835" s="235"/>
      <c r="G835" s="235"/>
      <c r="H835" s="235"/>
      <c r="I835" s="235"/>
      <c r="J835" s="235"/>
      <c r="K835" s="235"/>
      <c r="L835" s="235"/>
      <c r="M835" s="247"/>
    </row>
    <row r="836" spans="1:13" ht="12.75">
      <c r="A836" s="234"/>
      <c r="B836" s="235"/>
      <c r="C836" s="235"/>
      <c r="D836" s="235"/>
      <c r="E836" s="235"/>
      <c r="F836" s="235"/>
      <c r="G836" s="235"/>
      <c r="H836" s="235"/>
      <c r="I836" s="235"/>
      <c r="J836" s="235"/>
      <c r="K836" s="235"/>
      <c r="L836" s="235"/>
      <c r="M836" s="247"/>
    </row>
    <row r="837" spans="1:13" ht="12.75">
      <c r="A837" s="234"/>
      <c r="B837" s="235"/>
      <c r="C837" s="235"/>
      <c r="D837" s="235"/>
      <c r="E837" s="235"/>
      <c r="F837" s="235"/>
      <c r="G837" s="235"/>
      <c r="H837" s="235"/>
      <c r="I837" s="235"/>
      <c r="J837" s="235"/>
      <c r="K837" s="235"/>
      <c r="L837" s="235"/>
      <c r="M837" s="247"/>
    </row>
    <row r="838" spans="1:13" ht="13.5" thickBot="1">
      <c r="A838" s="250"/>
      <c r="B838" s="248"/>
      <c r="C838" s="248"/>
      <c r="D838" s="248"/>
      <c r="E838" s="248"/>
      <c r="F838" s="248"/>
      <c r="G838" s="248"/>
      <c r="H838" s="248"/>
      <c r="I838" s="248"/>
      <c r="J838" s="248"/>
      <c r="K838" s="248"/>
      <c r="L838" s="248"/>
      <c r="M838" s="249"/>
    </row>
    <row r="839" ht="13.5" thickBot="1"/>
    <row r="840" spans="1:13" ht="12.75">
      <c r="A840" s="115" t="s">
        <v>62</v>
      </c>
      <c r="B840" s="116"/>
      <c r="C840" s="116"/>
      <c r="D840" s="116"/>
      <c r="E840" s="116"/>
      <c r="F840" s="116"/>
      <c r="G840" s="116"/>
      <c r="H840" s="116"/>
      <c r="I840" s="116"/>
      <c r="J840" s="116"/>
      <c r="K840" s="116"/>
      <c r="L840" s="116"/>
      <c r="M840" s="117"/>
    </row>
    <row r="841" spans="1:13" ht="35.25" customHeight="1">
      <c r="A841" s="69" t="s">
        <v>0</v>
      </c>
      <c r="B841" s="70"/>
      <c r="C841" s="70"/>
      <c r="D841" s="70"/>
      <c r="E841" s="71"/>
      <c r="F841" s="121"/>
      <c r="G841" s="122"/>
      <c r="H841" s="122"/>
      <c r="I841" s="122"/>
      <c r="J841" s="122"/>
      <c r="K841" s="122"/>
      <c r="L841" s="122"/>
      <c r="M841" s="123"/>
    </row>
    <row r="842" spans="1:13" ht="12.75">
      <c r="A842" s="69" t="s">
        <v>1</v>
      </c>
      <c r="B842" s="219"/>
      <c r="C842" s="219"/>
      <c r="D842" s="220"/>
      <c r="E842" s="103"/>
      <c r="F842" s="104"/>
      <c r="G842" s="104"/>
      <c r="H842" s="104"/>
      <c r="I842" s="104"/>
      <c r="J842" s="104"/>
      <c r="K842" s="104"/>
      <c r="L842" s="104"/>
      <c r="M842" s="105"/>
    </row>
    <row r="843" spans="1:13" ht="12.75">
      <c r="A843" s="221"/>
      <c r="B843" s="222"/>
      <c r="C843" s="222"/>
      <c r="D843" s="223"/>
      <c r="E843" s="106"/>
      <c r="F843" s="107"/>
      <c r="G843" s="107"/>
      <c r="H843" s="107"/>
      <c r="I843" s="107"/>
      <c r="J843" s="107"/>
      <c r="K843" s="107"/>
      <c r="L843" s="107"/>
      <c r="M843" s="108"/>
    </row>
    <row r="844" spans="1:13" ht="12.75">
      <c r="A844" s="221"/>
      <c r="B844" s="222"/>
      <c r="C844" s="222"/>
      <c r="D844" s="223"/>
      <c r="E844" s="106"/>
      <c r="F844" s="107"/>
      <c r="G844" s="107"/>
      <c r="H844" s="107"/>
      <c r="I844" s="107"/>
      <c r="J844" s="107"/>
      <c r="K844" s="107"/>
      <c r="L844" s="107"/>
      <c r="M844" s="108"/>
    </row>
    <row r="845" spans="1:13" ht="12.75">
      <c r="A845" s="221"/>
      <c r="B845" s="222"/>
      <c r="C845" s="222"/>
      <c r="D845" s="223"/>
      <c r="E845" s="106"/>
      <c r="F845" s="107"/>
      <c r="G845" s="107"/>
      <c r="H845" s="107"/>
      <c r="I845" s="107"/>
      <c r="J845" s="107"/>
      <c r="K845" s="107"/>
      <c r="L845" s="107"/>
      <c r="M845" s="108"/>
    </row>
    <row r="846" spans="1:13" ht="12.75">
      <c r="A846" s="221"/>
      <c r="B846" s="222"/>
      <c r="C846" s="222"/>
      <c r="D846" s="223"/>
      <c r="E846" s="106"/>
      <c r="F846" s="107"/>
      <c r="G846" s="107"/>
      <c r="H846" s="107"/>
      <c r="I846" s="107"/>
      <c r="J846" s="107"/>
      <c r="K846" s="107"/>
      <c r="L846" s="107"/>
      <c r="M846" s="108"/>
    </row>
    <row r="847" spans="1:13" ht="12.75">
      <c r="A847" s="224"/>
      <c r="B847" s="225"/>
      <c r="C847" s="225"/>
      <c r="D847" s="226"/>
      <c r="E847" s="109"/>
      <c r="F847" s="110"/>
      <c r="G847" s="110"/>
      <c r="H847" s="110"/>
      <c r="I847" s="110"/>
      <c r="J847" s="110"/>
      <c r="K847" s="110"/>
      <c r="L847" s="110"/>
      <c r="M847" s="111"/>
    </row>
    <row r="848" spans="1:13" ht="15.75">
      <c r="A848" s="228" t="s">
        <v>2</v>
      </c>
      <c r="B848" s="229"/>
      <c r="C848" s="229"/>
      <c r="D848" s="229"/>
      <c r="E848" s="229"/>
      <c r="F848" s="229"/>
      <c r="G848" s="229"/>
      <c r="H848" s="229"/>
      <c r="I848" s="229"/>
      <c r="J848" s="229"/>
      <c r="K848" s="229"/>
      <c r="L848" s="229"/>
      <c r="M848" s="230"/>
    </row>
    <row r="849" spans="1:13" ht="15">
      <c r="A849" s="102" t="s">
        <v>3</v>
      </c>
      <c r="B849" s="100"/>
      <c r="C849" s="101"/>
      <c r="D849" s="99" t="s">
        <v>4</v>
      </c>
      <c r="E849" s="100"/>
      <c r="F849" s="100"/>
      <c r="G849" s="100"/>
      <c r="H849" s="101"/>
      <c r="I849" s="99" t="s">
        <v>5</v>
      </c>
      <c r="J849" s="100"/>
      <c r="K849" s="100"/>
      <c r="L849" s="100"/>
      <c r="M849" s="112"/>
    </row>
    <row r="850" spans="1:13" ht="12.75">
      <c r="A850" s="231" t="s">
        <v>6</v>
      </c>
      <c r="B850" s="232"/>
      <c r="C850" s="232"/>
      <c r="D850" s="227" t="s">
        <v>7</v>
      </c>
      <c r="E850" s="227"/>
      <c r="F850" s="119" t="s">
        <v>8</v>
      </c>
      <c r="G850" s="79"/>
      <c r="H850" s="80"/>
      <c r="I850" s="227" t="s">
        <v>7</v>
      </c>
      <c r="J850" s="227"/>
      <c r="K850" s="119" t="s">
        <v>8</v>
      </c>
      <c r="L850" s="79"/>
      <c r="M850" s="134"/>
    </row>
    <row r="851" spans="1:13" ht="12.75">
      <c r="A851" s="231"/>
      <c r="B851" s="232"/>
      <c r="C851" s="232"/>
      <c r="D851" s="233" t="s">
        <v>9</v>
      </c>
      <c r="E851" s="233"/>
      <c r="F851" s="64"/>
      <c r="G851" s="65"/>
      <c r="H851" s="133"/>
      <c r="I851" s="233" t="s">
        <v>11</v>
      </c>
      <c r="J851" s="233"/>
      <c r="K851" s="64"/>
      <c r="L851" s="65"/>
      <c r="M851" s="66"/>
    </row>
    <row r="852" spans="1:13" ht="12.75">
      <c r="A852" s="231"/>
      <c r="B852" s="232"/>
      <c r="C852" s="232"/>
      <c r="D852" s="233" t="s">
        <v>12</v>
      </c>
      <c r="E852" s="233"/>
      <c r="F852" s="64"/>
      <c r="G852" s="65"/>
      <c r="H852" s="133"/>
      <c r="I852" s="233" t="s">
        <v>13</v>
      </c>
      <c r="J852" s="233"/>
      <c r="K852" s="64"/>
      <c r="L852" s="65"/>
      <c r="M852" s="66"/>
    </row>
    <row r="853" spans="1:36" s="31" customFormat="1" ht="29.25" customHeight="1">
      <c r="A853" s="58" t="s">
        <v>95</v>
      </c>
      <c r="B853" s="60"/>
      <c r="C853" s="60"/>
      <c r="D853" s="60"/>
      <c r="E853" s="59"/>
      <c r="F853" s="58" t="s">
        <v>96</v>
      </c>
      <c r="G853" s="60"/>
      <c r="H853" s="32">
        <f>'Obiettivi Area '!Q23</f>
        <v>0</v>
      </c>
      <c r="I853" s="58" t="s">
        <v>97</v>
      </c>
      <c r="J853" s="60"/>
      <c r="K853" s="59"/>
      <c r="L853" s="62" t="e">
        <f>'Obiettivi Area '!L23</f>
        <v>#REF!</v>
      </c>
      <c r="M853" s="63"/>
      <c r="N853" s="34"/>
      <c r="O853" s="34"/>
      <c r="P853" s="34"/>
      <c r="Q853" s="61"/>
      <c r="R853" s="61"/>
      <c r="S853" s="35"/>
      <c r="T853" s="61"/>
      <c r="U853" s="61"/>
      <c r="V853" s="35"/>
      <c r="W853" s="36"/>
      <c r="X853" s="37"/>
      <c r="Y853" s="28"/>
      <c r="Z853" s="28"/>
      <c r="AA853" s="28"/>
      <c r="AB853" s="28"/>
      <c r="AC853" s="28"/>
      <c r="AD853" s="29">
        <f>IF(K849="X",5,(IF(M849="X",3,(IF(O849="X",1,0)))))</f>
        <v>0</v>
      </c>
      <c r="AE853" s="29">
        <f>IF(K851="X",5,(IF(M851="X",3,(IF(O851="X",1,0)))))</f>
        <v>0</v>
      </c>
      <c r="AF853" s="29">
        <f>IF(Q850="X",5,(IF(S850="X",3,(IF(U850="X",1,0)))))</f>
        <v>0</v>
      </c>
      <c r="AG853" s="29">
        <f>IF(Q852="X",1,(IF(S852="X",3,(IF(U852="X",5,0)))))</f>
        <v>0</v>
      </c>
      <c r="AH853" s="30"/>
      <c r="AI853" s="30"/>
      <c r="AJ853" s="31">
        <f>PRODUCT(AD853:AG853)</f>
        <v>0</v>
      </c>
    </row>
    <row r="854" spans="1:13" ht="15.75" hidden="1">
      <c r="A854" s="228" t="s">
        <v>14</v>
      </c>
      <c r="B854" s="229"/>
      <c r="C854" s="229"/>
      <c r="D854" s="229"/>
      <c r="E854" s="229" t="s">
        <v>15</v>
      </c>
      <c r="F854" s="229"/>
      <c r="G854" s="229"/>
      <c r="H854" s="229"/>
      <c r="I854" s="229"/>
      <c r="J854" s="229"/>
      <c r="K854" s="229" t="s">
        <v>16</v>
      </c>
      <c r="L854" s="229"/>
      <c r="M854" s="230"/>
    </row>
    <row r="855" spans="1:13" ht="12.75" hidden="1">
      <c r="A855" s="234"/>
      <c r="B855" s="235"/>
      <c r="C855" s="235"/>
      <c r="D855" s="235"/>
      <c r="E855" s="235"/>
      <c r="F855" s="235"/>
      <c r="G855" s="235"/>
      <c r="H855" s="235"/>
      <c r="I855" s="235"/>
      <c r="J855" s="235"/>
      <c r="K855" s="236"/>
      <c r="L855" s="236"/>
      <c r="M855" s="237"/>
    </row>
    <row r="856" spans="1:13" ht="12.75" hidden="1">
      <c r="A856" s="234"/>
      <c r="B856" s="235"/>
      <c r="C856" s="235"/>
      <c r="D856" s="235"/>
      <c r="E856" s="235"/>
      <c r="F856" s="235"/>
      <c r="G856" s="235"/>
      <c r="H856" s="235"/>
      <c r="I856" s="235"/>
      <c r="J856" s="235"/>
      <c r="K856" s="236"/>
      <c r="L856" s="236"/>
      <c r="M856" s="237"/>
    </row>
    <row r="857" spans="1:13" ht="12.75" hidden="1">
      <c r="A857" s="234"/>
      <c r="B857" s="235"/>
      <c r="C857" s="235"/>
      <c r="D857" s="235"/>
      <c r="E857" s="235"/>
      <c r="F857" s="235"/>
      <c r="G857" s="235"/>
      <c r="H857" s="235"/>
      <c r="I857" s="235"/>
      <c r="J857" s="235"/>
      <c r="K857" s="236"/>
      <c r="L857" s="236"/>
      <c r="M857" s="237"/>
    </row>
    <row r="858" spans="1:13" ht="15.75">
      <c r="A858" s="228" t="s">
        <v>17</v>
      </c>
      <c r="B858" s="229"/>
      <c r="C858" s="229"/>
      <c r="D858" s="229"/>
      <c r="E858" s="229"/>
      <c r="F858" s="229"/>
      <c r="G858" s="229"/>
      <c r="H858" s="229"/>
      <c r="I858" s="229"/>
      <c r="J858" s="229"/>
      <c r="K858" s="229"/>
      <c r="L858" s="229"/>
      <c r="M858" s="230"/>
    </row>
    <row r="859" spans="1:13" ht="15">
      <c r="A859" s="102" t="s">
        <v>18</v>
      </c>
      <c r="B859" s="100"/>
      <c r="C859" s="100"/>
      <c r="D859" s="100"/>
      <c r="E859" s="100"/>
      <c r="F859" s="100"/>
      <c r="G859" s="100"/>
      <c r="H859" s="101"/>
      <c r="I859" s="99" t="s">
        <v>19</v>
      </c>
      <c r="J859" s="100"/>
      <c r="K859" s="100"/>
      <c r="L859" s="100"/>
      <c r="M859" s="112"/>
    </row>
    <row r="860" spans="1:13" ht="12.75">
      <c r="A860" s="158"/>
      <c r="B860" s="122"/>
      <c r="C860" s="122"/>
      <c r="D860" s="122"/>
      <c r="E860" s="122"/>
      <c r="F860" s="122"/>
      <c r="G860" s="122"/>
      <c r="H860" s="159"/>
      <c r="I860" s="121"/>
      <c r="J860" s="122"/>
      <c r="K860" s="122"/>
      <c r="L860" s="122"/>
      <c r="M860" s="123"/>
    </row>
    <row r="861" spans="1:13" ht="12.75">
      <c r="A861" s="158"/>
      <c r="B861" s="122"/>
      <c r="C861" s="122"/>
      <c r="D861" s="122"/>
      <c r="E861" s="122"/>
      <c r="F861" s="122"/>
      <c r="G861" s="122"/>
      <c r="H861" s="159"/>
      <c r="I861" s="121"/>
      <c r="J861" s="122"/>
      <c r="K861" s="122"/>
      <c r="L861" s="122"/>
      <c r="M861" s="123"/>
    </row>
    <row r="862" spans="1:13" ht="12.75">
      <c r="A862" s="158"/>
      <c r="B862" s="122"/>
      <c r="C862" s="122"/>
      <c r="D862" s="122"/>
      <c r="E862" s="122"/>
      <c r="F862" s="122"/>
      <c r="G862" s="122"/>
      <c r="H862" s="159"/>
      <c r="I862" s="121"/>
      <c r="J862" s="122"/>
      <c r="K862" s="122"/>
      <c r="L862" s="122"/>
      <c r="M862" s="123"/>
    </row>
    <row r="863" spans="1:13" ht="12.75">
      <c r="A863" s="158"/>
      <c r="B863" s="122"/>
      <c r="C863" s="122"/>
      <c r="D863" s="122"/>
      <c r="E863" s="122"/>
      <c r="F863" s="122"/>
      <c r="G863" s="122"/>
      <c r="H863" s="159"/>
      <c r="I863" s="121"/>
      <c r="J863" s="122"/>
      <c r="K863" s="122"/>
      <c r="L863" s="122"/>
      <c r="M863" s="123"/>
    </row>
    <row r="864" spans="1:13" ht="12.75">
      <c r="A864" s="158"/>
      <c r="B864" s="122"/>
      <c r="C864" s="122"/>
      <c r="D864" s="122"/>
      <c r="E864" s="122"/>
      <c r="F864" s="122"/>
      <c r="G864" s="122"/>
      <c r="H864" s="159"/>
      <c r="I864" s="121"/>
      <c r="J864" s="122"/>
      <c r="K864" s="122"/>
      <c r="L864" s="122"/>
      <c r="M864" s="123"/>
    </row>
    <row r="865" spans="1:13" ht="15.75">
      <c r="A865" s="228" t="s">
        <v>20</v>
      </c>
      <c r="B865" s="229"/>
      <c r="C865" s="229"/>
      <c r="D865" s="229"/>
      <c r="E865" s="229"/>
      <c r="F865" s="229"/>
      <c r="G865" s="229"/>
      <c r="H865" s="229"/>
      <c r="I865" s="229"/>
      <c r="J865" s="229"/>
      <c r="K865" s="229"/>
      <c r="L865" s="229"/>
      <c r="M865" s="230"/>
    </row>
    <row r="866" spans="1:13" ht="18">
      <c r="A866" s="2" t="s">
        <v>21</v>
      </c>
      <c r="B866" s="3" t="s">
        <v>22</v>
      </c>
      <c r="C866" s="3" t="s">
        <v>23</v>
      </c>
      <c r="D866" s="3" t="s">
        <v>24</v>
      </c>
      <c r="E866" s="3" t="s">
        <v>25</v>
      </c>
      <c r="F866" s="3" t="s">
        <v>26</v>
      </c>
      <c r="G866" s="3" t="s">
        <v>27</v>
      </c>
      <c r="H866" s="3" t="s">
        <v>28</v>
      </c>
      <c r="I866" s="3" t="s">
        <v>29</v>
      </c>
      <c r="J866" s="3" t="s">
        <v>30</v>
      </c>
      <c r="K866" s="3" t="s">
        <v>31</v>
      </c>
      <c r="L866" s="3" t="s">
        <v>32</v>
      </c>
      <c r="M866" s="4" t="s">
        <v>33</v>
      </c>
    </row>
    <row r="867" spans="1:13" ht="12.75">
      <c r="A867" s="9" t="s">
        <v>10</v>
      </c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8"/>
    </row>
    <row r="868" spans="1:13" ht="12.75">
      <c r="A868" s="9" t="s">
        <v>34</v>
      </c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8"/>
    </row>
    <row r="869" spans="1:13" ht="12.75">
      <c r="A869" s="9" t="s">
        <v>35</v>
      </c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8"/>
    </row>
    <row r="870" spans="1:13" ht="12.75">
      <c r="A870" s="9" t="s">
        <v>36</v>
      </c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8"/>
    </row>
    <row r="871" spans="1:13" ht="12.75">
      <c r="A871" s="9" t="s">
        <v>37</v>
      </c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8"/>
    </row>
    <row r="872" spans="1:13" ht="12.75">
      <c r="A872" s="9" t="s">
        <v>38</v>
      </c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8"/>
    </row>
    <row r="873" spans="1:13" ht="12.75">
      <c r="A873" s="9" t="s">
        <v>39</v>
      </c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8"/>
    </row>
    <row r="874" spans="1:13" ht="15.75">
      <c r="A874" s="228" t="s">
        <v>40</v>
      </c>
      <c r="B874" s="229"/>
      <c r="C874" s="229"/>
      <c r="D874" s="229"/>
      <c r="E874" s="229"/>
      <c r="F874" s="229"/>
      <c r="G874" s="229"/>
      <c r="H874" s="229"/>
      <c r="I874" s="229"/>
      <c r="J874" s="229"/>
      <c r="K874" s="229"/>
      <c r="L874" s="229"/>
      <c r="M874" s="230"/>
    </row>
    <row r="875" spans="1:13" ht="12.75">
      <c r="A875" s="244" t="s">
        <v>21</v>
      </c>
      <c r="B875" s="227"/>
      <c r="C875" s="227"/>
      <c r="D875" s="227" t="s">
        <v>41</v>
      </c>
      <c r="E875" s="227"/>
      <c r="F875" s="227"/>
      <c r="G875" s="227"/>
      <c r="H875" s="227"/>
      <c r="I875" s="227" t="s">
        <v>42</v>
      </c>
      <c r="J875" s="227"/>
      <c r="K875" s="227" t="s">
        <v>43</v>
      </c>
      <c r="L875" s="227"/>
      <c r="M875" s="245"/>
    </row>
    <row r="876" spans="1:13" ht="12.75">
      <c r="A876" s="234"/>
      <c r="B876" s="235"/>
      <c r="C876" s="235"/>
      <c r="D876" s="235"/>
      <c r="E876" s="235"/>
      <c r="F876" s="235"/>
      <c r="G876" s="235"/>
      <c r="H876" s="235"/>
      <c r="I876" s="235"/>
      <c r="J876" s="235"/>
      <c r="K876" s="235"/>
      <c r="L876" s="235"/>
      <c r="M876" s="247"/>
    </row>
    <row r="877" spans="1:13" ht="12.75">
      <c r="A877" s="234"/>
      <c r="B877" s="235"/>
      <c r="C877" s="235"/>
      <c r="D877" s="235"/>
      <c r="E877" s="235"/>
      <c r="F877" s="235"/>
      <c r="G877" s="235"/>
      <c r="H877" s="235"/>
      <c r="I877" s="235"/>
      <c r="J877" s="235"/>
      <c r="K877" s="235"/>
      <c r="L877" s="235"/>
      <c r="M877" s="247"/>
    </row>
    <row r="878" spans="1:13" ht="12.75">
      <c r="A878" s="234"/>
      <c r="B878" s="235"/>
      <c r="C878" s="235"/>
      <c r="D878" s="235"/>
      <c r="E878" s="235"/>
      <c r="F878" s="235"/>
      <c r="G878" s="235"/>
      <c r="H878" s="235"/>
      <c r="I878" s="235"/>
      <c r="J878" s="235"/>
      <c r="K878" s="235"/>
      <c r="L878" s="235"/>
      <c r="M878" s="247"/>
    </row>
    <row r="879" spans="1:13" ht="12.75">
      <c r="A879" s="234"/>
      <c r="B879" s="235"/>
      <c r="C879" s="235"/>
      <c r="D879" s="235"/>
      <c r="E879" s="235"/>
      <c r="F879" s="235"/>
      <c r="G879" s="235"/>
      <c r="H879" s="235"/>
      <c r="I879" s="235"/>
      <c r="J879" s="235"/>
      <c r="K879" s="235"/>
      <c r="L879" s="235"/>
      <c r="M879" s="247"/>
    </row>
    <row r="880" spans="1:13" ht="12.75">
      <c r="A880" s="234"/>
      <c r="B880" s="235"/>
      <c r="C880" s="235"/>
      <c r="D880" s="235"/>
      <c r="E880" s="235"/>
      <c r="F880" s="235"/>
      <c r="G880" s="235"/>
      <c r="H880" s="235"/>
      <c r="I880" s="235"/>
      <c r="J880" s="235"/>
      <c r="K880" s="235"/>
      <c r="L880" s="235"/>
      <c r="M880" s="247"/>
    </row>
    <row r="881" spans="1:13" ht="12.75">
      <c r="A881" s="234"/>
      <c r="B881" s="235"/>
      <c r="C881" s="235"/>
      <c r="D881" s="235"/>
      <c r="E881" s="235"/>
      <c r="F881" s="235"/>
      <c r="G881" s="235"/>
      <c r="H881" s="235"/>
      <c r="I881" s="235"/>
      <c r="J881" s="235"/>
      <c r="K881" s="235"/>
      <c r="L881" s="235"/>
      <c r="M881" s="247"/>
    </row>
    <row r="882" spans="1:13" ht="13.5" thickBot="1">
      <c r="A882" s="250"/>
      <c r="B882" s="248"/>
      <c r="C882" s="248"/>
      <c r="D882" s="248"/>
      <c r="E882" s="248"/>
      <c r="F882" s="248"/>
      <c r="G882" s="248"/>
      <c r="H882" s="248"/>
      <c r="I882" s="248"/>
      <c r="J882" s="248"/>
      <c r="K882" s="248"/>
      <c r="L882" s="248"/>
      <c r="M882" s="249"/>
    </row>
    <row r="883" ht="13.5" thickBot="1"/>
    <row r="884" spans="1:13" ht="12.75">
      <c r="A884" s="115" t="s">
        <v>63</v>
      </c>
      <c r="B884" s="116"/>
      <c r="C884" s="116"/>
      <c r="D884" s="116"/>
      <c r="E884" s="116"/>
      <c r="F884" s="116"/>
      <c r="G884" s="116"/>
      <c r="H884" s="116"/>
      <c r="I884" s="116"/>
      <c r="J884" s="116"/>
      <c r="K884" s="116"/>
      <c r="L884" s="116"/>
      <c r="M884" s="117"/>
    </row>
    <row r="885" spans="1:13" ht="35.25" customHeight="1">
      <c r="A885" s="69" t="s">
        <v>0</v>
      </c>
      <c r="B885" s="70"/>
      <c r="C885" s="70"/>
      <c r="D885" s="70"/>
      <c r="E885" s="71"/>
      <c r="F885" s="121"/>
      <c r="G885" s="122"/>
      <c r="H885" s="122"/>
      <c r="I885" s="122"/>
      <c r="J885" s="122"/>
      <c r="K885" s="122"/>
      <c r="L885" s="122"/>
      <c r="M885" s="123"/>
    </row>
    <row r="886" spans="1:13" ht="12.75">
      <c r="A886" s="69" t="s">
        <v>1</v>
      </c>
      <c r="B886" s="219"/>
      <c r="C886" s="219"/>
      <c r="D886" s="220"/>
      <c r="E886" s="103"/>
      <c r="F886" s="104"/>
      <c r="G886" s="104"/>
      <c r="H886" s="104"/>
      <c r="I886" s="104"/>
      <c r="J886" s="104"/>
      <c r="K886" s="104"/>
      <c r="L886" s="104"/>
      <c r="M886" s="105"/>
    </row>
    <row r="887" spans="1:13" ht="12.75">
      <c r="A887" s="221"/>
      <c r="B887" s="222"/>
      <c r="C887" s="222"/>
      <c r="D887" s="223"/>
      <c r="E887" s="106"/>
      <c r="F887" s="107"/>
      <c r="G887" s="107"/>
      <c r="H887" s="107"/>
      <c r="I887" s="107"/>
      <c r="J887" s="107"/>
      <c r="K887" s="107"/>
      <c r="L887" s="107"/>
      <c r="M887" s="108"/>
    </row>
    <row r="888" spans="1:13" ht="12.75">
      <c r="A888" s="221"/>
      <c r="B888" s="222"/>
      <c r="C888" s="222"/>
      <c r="D888" s="223"/>
      <c r="E888" s="106"/>
      <c r="F888" s="107"/>
      <c r="G888" s="107"/>
      <c r="H888" s="107"/>
      <c r="I888" s="107"/>
      <c r="J888" s="107"/>
      <c r="K888" s="107"/>
      <c r="L888" s="107"/>
      <c r="M888" s="108"/>
    </row>
    <row r="889" spans="1:13" ht="12.75">
      <c r="A889" s="221"/>
      <c r="B889" s="222"/>
      <c r="C889" s="222"/>
      <c r="D889" s="223"/>
      <c r="E889" s="106"/>
      <c r="F889" s="107"/>
      <c r="G889" s="107"/>
      <c r="H889" s="107"/>
      <c r="I889" s="107"/>
      <c r="J889" s="107"/>
      <c r="K889" s="107"/>
      <c r="L889" s="107"/>
      <c r="M889" s="108"/>
    </row>
    <row r="890" spans="1:13" ht="12.75">
      <c r="A890" s="221"/>
      <c r="B890" s="222"/>
      <c r="C890" s="222"/>
      <c r="D890" s="223"/>
      <c r="E890" s="106"/>
      <c r="F890" s="107"/>
      <c r="G890" s="107"/>
      <c r="H890" s="107"/>
      <c r="I890" s="107"/>
      <c r="J890" s="107"/>
      <c r="K890" s="107"/>
      <c r="L890" s="107"/>
      <c r="M890" s="108"/>
    </row>
    <row r="891" spans="1:13" ht="12.75">
      <c r="A891" s="224"/>
      <c r="B891" s="225"/>
      <c r="C891" s="225"/>
      <c r="D891" s="226"/>
      <c r="E891" s="109"/>
      <c r="F891" s="110"/>
      <c r="G891" s="110"/>
      <c r="H891" s="110"/>
      <c r="I891" s="110"/>
      <c r="J891" s="110"/>
      <c r="K891" s="110"/>
      <c r="L891" s="110"/>
      <c r="M891" s="111"/>
    </row>
    <row r="892" spans="1:13" ht="15.75">
      <c r="A892" s="228" t="s">
        <v>2</v>
      </c>
      <c r="B892" s="229"/>
      <c r="C892" s="229"/>
      <c r="D892" s="229"/>
      <c r="E892" s="229"/>
      <c r="F892" s="229"/>
      <c r="G892" s="229"/>
      <c r="H892" s="229"/>
      <c r="I892" s="229"/>
      <c r="J892" s="229"/>
      <c r="K892" s="229"/>
      <c r="L892" s="229"/>
      <c r="M892" s="230"/>
    </row>
    <row r="893" spans="1:13" ht="15">
      <c r="A893" s="102" t="s">
        <v>3</v>
      </c>
      <c r="B893" s="100"/>
      <c r="C893" s="101"/>
      <c r="D893" s="99" t="s">
        <v>4</v>
      </c>
      <c r="E893" s="100"/>
      <c r="F893" s="100"/>
      <c r="G893" s="100"/>
      <c r="H893" s="101"/>
      <c r="I893" s="99" t="s">
        <v>5</v>
      </c>
      <c r="J893" s="100"/>
      <c r="K893" s="100"/>
      <c r="L893" s="100"/>
      <c r="M893" s="112"/>
    </row>
    <row r="894" spans="1:13" ht="12.75">
      <c r="A894" s="231" t="s">
        <v>6</v>
      </c>
      <c r="B894" s="232"/>
      <c r="C894" s="232"/>
      <c r="D894" s="227" t="s">
        <v>7</v>
      </c>
      <c r="E894" s="227"/>
      <c r="F894" s="119" t="s">
        <v>8</v>
      </c>
      <c r="G894" s="79"/>
      <c r="H894" s="80"/>
      <c r="I894" s="227" t="s">
        <v>7</v>
      </c>
      <c r="J894" s="227"/>
      <c r="K894" s="119" t="s">
        <v>8</v>
      </c>
      <c r="L894" s="79"/>
      <c r="M894" s="134"/>
    </row>
    <row r="895" spans="1:13" ht="12.75">
      <c r="A895" s="231"/>
      <c r="B895" s="232"/>
      <c r="C895" s="232"/>
      <c r="D895" s="233" t="s">
        <v>9</v>
      </c>
      <c r="E895" s="233"/>
      <c r="F895" s="64"/>
      <c r="G895" s="65"/>
      <c r="H895" s="133"/>
      <c r="I895" s="233" t="s">
        <v>11</v>
      </c>
      <c r="J895" s="233"/>
      <c r="K895" s="64"/>
      <c r="L895" s="65"/>
      <c r="M895" s="66"/>
    </row>
    <row r="896" spans="1:13" ht="12.75">
      <c r="A896" s="231"/>
      <c r="B896" s="232"/>
      <c r="C896" s="232"/>
      <c r="D896" s="233" t="s">
        <v>12</v>
      </c>
      <c r="E896" s="233"/>
      <c r="F896" s="64"/>
      <c r="G896" s="65"/>
      <c r="H896" s="133"/>
      <c r="I896" s="233" t="s">
        <v>13</v>
      </c>
      <c r="J896" s="233"/>
      <c r="K896" s="64"/>
      <c r="L896" s="65"/>
      <c r="M896" s="66"/>
    </row>
    <row r="897" spans="1:36" s="31" customFormat="1" ht="29.25" customHeight="1">
      <c r="A897" s="58" t="s">
        <v>95</v>
      </c>
      <c r="B897" s="60"/>
      <c r="C897" s="60"/>
      <c r="D897" s="60"/>
      <c r="E897" s="59"/>
      <c r="F897" s="58" t="s">
        <v>96</v>
      </c>
      <c r="G897" s="60"/>
      <c r="H897" s="32">
        <f>'Obiettivi Area '!Q24</f>
        <v>0</v>
      </c>
      <c r="I897" s="58" t="s">
        <v>97</v>
      </c>
      <c r="J897" s="60"/>
      <c r="K897" s="59"/>
      <c r="L897" s="62" t="e">
        <f>'Obiettivi Area '!L24</f>
        <v>#REF!</v>
      </c>
      <c r="M897" s="63"/>
      <c r="N897" s="34"/>
      <c r="O897" s="34"/>
      <c r="P897" s="34"/>
      <c r="Q897" s="61"/>
      <c r="R897" s="61"/>
      <c r="S897" s="35"/>
      <c r="T897" s="61"/>
      <c r="U897" s="61"/>
      <c r="V897" s="35"/>
      <c r="W897" s="36"/>
      <c r="X897" s="37"/>
      <c r="Y897" s="28"/>
      <c r="Z897" s="28"/>
      <c r="AA897" s="28"/>
      <c r="AB897" s="28"/>
      <c r="AC897" s="28"/>
      <c r="AD897" s="29">
        <f>IF(K893="X",5,(IF(M893="X",3,(IF(O893="X",1,0)))))</f>
        <v>0</v>
      </c>
      <c r="AE897" s="29">
        <f>IF(K895="X",5,(IF(M895="X",3,(IF(O895="X",1,0)))))</f>
        <v>0</v>
      </c>
      <c r="AF897" s="29">
        <f>IF(Q894="X",5,(IF(S894="X",3,(IF(U894="X",1,0)))))</f>
        <v>0</v>
      </c>
      <c r="AG897" s="29">
        <f>IF(Q896="X",1,(IF(S896="X",3,(IF(U896="X",5,0)))))</f>
        <v>0</v>
      </c>
      <c r="AH897" s="30"/>
      <c r="AI897" s="30"/>
      <c r="AJ897" s="31">
        <f>PRODUCT(AD897:AG897)</f>
        <v>0</v>
      </c>
    </row>
    <row r="898" spans="1:13" ht="15.75" hidden="1">
      <c r="A898" s="228" t="s">
        <v>14</v>
      </c>
      <c r="B898" s="229"/>
      <c r="C898" s="229"/>
      <c r="D898" s="229"/>
      <c r="E898" s="229" t="s">
        <v>15</v>
      </c>
      <c r="F898" s="229"/>
      <c r="G898" s="229"/>
      <c r="H898" s="229"/>
      <c r="I898" s="229"/>
      <c r="J898" s="229"/>
      <c r="K898" s="229" t="s">
        <v>16</v>
      </c>
      <c r="L898" s="229"/>
      <c r="M898" s="230"/>
    </row>
    <row r="899" spans="1:13" ht="12.75" hidden="1">
      <c r="A899" s="234"/>
      <c r="B899" s="235"/>
      <c r="C899" s="235"/>
      <c r="D899" s="235"/>
      <c r="E899" s="235"/>
      <c r="F899" s="235"/>
      <c r="G899" s="235"/>
      <c r="H899" s="235"/>
      <c r="I899" s="235"/>
      <c r="J899" s="235"/>
      <c r="K899" s="236"/>
      <c r="L899" s="236"/>
      <c r="M899" s="237"/>
    </row>
    <row r="900" spans="1:13" ht="12.75" hidden="1">
      <c r="A900" s="234"/>
      <c r="B900" s="235"/>
      <c r="C900" s="235"/>
      <c r="D900" s="235"/>
      <c r="E900" s="235"/>
      <c r="F900" s="235"/>
      <c r="G900" s="235"/>
      <c r="H900" s="235"/>
      <c r="I900" s="235"/>
      <c r="J900" s="235"/>
      <c r="K900" s="236"/>
      <c r="L900" s="236"/>
      <c r="M900" s="237"/>
    </row>
    <row r="901" spans="1:13" ht="12.75" hidden="1">
      <c r="A901" s="234"/>
      <c r="B901" s="235"/>
      <c r="C901" s="235"/>
      <c r="D901" s="235"/>
      <c r="E901" s="235"/>
      <c r="F901" s="235"/>
      <c r="G901" s="235"/>
      <c r="H901" s="235"/>
      <c r="I901" s="235"/>
      <c r="J901" s="235"/>
      <c r="K901" s="236"/>
      <c r="L901" s="236"/>
      <c r="M901" s="237"/>
    </row>
    <row r="902" spans="1:13" ht="15.75">
      <c r="A902" s="228" t="s">
        <v>17</v>
      </c>
      <c r="B902" s="229"/>
      <c r="C902" s="229"/>
      <c r="D902" s="229"/>
      <c r="E902" s="229"/>
      <c r="F902" s="229"/>
      <c r="G902" s="229"/>
      <c r="H902" s="229"/>
      <c r="I902" s="229"/>
      <c r="J902" s="229"/>
      <c r="K902" s="229"/>
      <c r="L902" s="229"/>
      <c r="M902" s="230"/>
    </row>
    <row r="903" spans="1:13" ht="15">
      <c r="A903" s="102" t="s">
        <v>18</v>
      </c>
      <c r="B903" s="100"/>
      <c r="C903" s="100"/>
      <c r="D903" s="100"/>
      <c r="E903" s="100"/>
      <c r="F903" s="100"/>
      <c r="G903" s="100"/>
      <c r="H903" s="101"/>
      <c r="I903" s="99" t="s">
        <v>19</v>
      </c>
      <c r="J903" s="100"/>
      <c r="K903" s="100"/>
      <c r="L903" s="100"/>
      <c r="M903" s="112"/>
    </row>
    <row r="904" spans="1:13" ht="12.75">
      <c r="A904" s="158"/>
      <c r="B904" s="122"/>
      <c r="C904" s="122"/>
      <c r="D904" s="122"/>
      <c r="E904" s="122"/>
      <c r="F904" s="122"/>
      <c r="G904" s="122"/>
      <c r="H904" s="159"/>
      <c r="I904" s="121"/>
      <c r="J904" s="122"/>
      <c r="K904" s="122"/>
      <c r="L904" s="122"/>
      <c r="M904" s="123"/>
    </row>
    <row r="905" spans="1:13" ht="12.75">
      <c r="A905" s="158"/>
      <c r="B905" s="122"/>
      <c r="C905" s="122"/>
      <c r="D905" s="122"/>
      <c r="E905" s="122"/>
      <c r="F905" s="122"/>
      <c r="G905" s="122"/>
      <c r="H905" s="159"/>
      <c r="I905" s="121"/>
      <c r="J905" s="122"/>
      <c r="K905" s="122"/>
      <c r="L905" s="122"/>
      <c r="M905" s="123"/>
    </row>
    <row r="906" spans="1:13" ht="12.75">
      <c r="A906" s="158"/>
      <c r="B906" s="122"/>
      <c r="C906" s="122"/>
      <c r="D906" s="122"/>
      <c r="E906" s="122"/>
      <c r="F906" s="122"/>
      <c r="G906" s="122"/>
      <c r="H906" s="159"/>
      <c r="I906" s="121"/>
      <c r="J906" s="122"/>
      <c r="K906" s="122"/>
      <c r="L906" s="122"/>
      <c r="M906" s="123"/>
    </row>
    <row r="907" spans="1:13" ht="12.75">
      <c r="A907" s="158"/>
      <c r="B907" s="122"/>
      <c r="C907" s="122"/>
      <c r="D907" s="122"/>
      <c r="E907" s="122"/>
      <c r="F907" s="122"/>
      <c r="G907" s="122"/>
      <c r="H907" s="159"/>
      <c r="I907" s="121"/>
      <c r="J907" s="122"/>
      <c r="K907" s="122"/>
      <c r="L907" s="122"/>
      <c r="M907" s="123"/>
    </row>
    <row r="908" spans="1:13" ht="12.75">
      <c r="A908" s="158"/>
      <c r="B908" s="122"/>
      <c r="C908" s="122"/>
      <c r="D908" s="122"/>
      <c r="E908" s="122"/>
      <c r="F908" s="122"/>
      <c r="G908" s="122"/>
      <c r="H908" s="159"/>
      <c r="I908" s="121"/>
      <c r="J908" s="122"/>
      <c r="K908" s="122"/>
      <c r="L908" s="122"/>
      <c r="M908" s="123"/>
    </row>
    <row r="909" spans="1:13" ht="15.75">
      <c r="A909" s="228" t="s">
        <v>20</v>
      </c>
      <c r="B909" s="229"/>
      <c r="C909" s="229"/>
      <c r="D909" s="229"/>
      <c r="E909" s="229"/>
      <c r="F909" s="229"/>
      <c r="G909" s="229"/>
      <c r="H909" s="229"/>
      <c r="I909" s="229"/>
      <c r="J909" s="229"/>
      <c r="K909" s="229"/>
      <c r="L909" s="229"/>
      <c r="M909" s="230"/>
    </row>
    <row r="910" spans="1:13" ht="18">
      <c r="A910" s="2" t="s">
        <v>21</v>
      </c>
      <c r="B910" s="3" t="s">
        <v>22</v>
      </c>
      <c r="C910" s="3" t="s">
        <v>23</v>
      </c>
      <c r="D910" s="3" t="s">
        <v>24</v>
      </c>
      <c r="E910" s="3" t="s">
        <v>25</v>
      </c>
      <c r="F910" s="3" t="s">
        <v>26</v>
      </c>
      <c r="G910" s="3" t="s">
        <v>27</v>
      </c>
      <c r="H910" s="3" t="s">
        <v>28</v>
      </c>
      <c r="I910" s="3" t="s">
        <v>29</v>
      </c>
      <c r="J910" s="3" t="s">
        <v>30</v>
      </c>
      <c r="K910" s="3" t="s">
        <v>31</v>
      </c>
      <c r="L910" s="3" t="s">
        <v>32</v>
      </c>
      <c r="M910" s="4" t="s">
        <v>33</v>
      </c>
    </row>
    <row r="911" spans="1:13" ht="12.75">
      <c r="A911" s="9" t="s">
        <v>10</v>
      </c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8"/>
    </row>
    <row r="912" spans="1:13" ht="12.75">
      <c r="A912" s="9" t="s">
        <v>34</v>
      </c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8"/>
    </row>
    <row r="913" spans="1:13" ht="12.75">
      <c r="A913" s="9" t="s">
        <v>35</v>
      </c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8"/>
    </row>
    <row r="914" spans="1:13" ht="12.75">
      <c r="A914" s="9" t="s">
        <v>36</v>
      </c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8"/>
    </row>
    <row r="915" spans="1:13" ht="12.75">
      <c r="A915" s="9" t="s">
        <v>37</v>
      </c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8"/>
    </row>
    <row r="916" spans="1:13" ht="12.75">
      <c r="A916" s="9" t="s">
        <v>38</v>
      </c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8"/>
    </row>
    <row r="917" spans="1:13" ht="12.75">
      <c r="A917" s="9" t="s">
        <v>39</v>
      </c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8"/>
    </row>
    <row r="918" spans="1:13" ht="15.75">
      <c r="A918" s="228" t="s">
        <v>40</v>
      </c>
      <c r="B918" s="229"/>
      <c r="C918" s="229"/>
      <c r="D918" s="229"/>
      <c r="E918" s="229"/>
      <c r="F918" s="229"/>
      <c r="G918" s="229"/>
      <c r="H918" s="229"/>
      <c r="I918" s="229"/>
      <c r="J918" s="229"/>
      <c r="K918" s="229"/>
      <c r="L918" s="229"/>
      <c r="M918" s="230"/>
    </row>
    <row r="919" spans="1:13" ht="12.75">
      <c r="A919" s="244" t="s">
        <v>21</v>
      </c>
      <c r="B919" s="227"/>
      <c r="C919" s="227"/>
      <c r="D919" s="227" t="s">
        <v>41</v>
      </c>
      <c r="E919" s="227"/>
      <c r="F919" s="227"/>
      <c r="G919" s="227"/>
      <c r="H919" s="227"/>
      <c r="I919" s="227" t="s">
        <v>42</v>
      </c>
      <c r="J919" s="227"/>
      <c r="K919" s="227" t="s">
        <v>43</v>
      </c>
      <c r="L919" s="227"/>
      <c r="M919" s="245"/>
    </row>
    <row r="920" spans="1:13" ht="12.75">
      <c r="A920" s="234"/>
      <c r="B920" s="235"/>
      <c r="C920" s="235"/>
      <c r="D920" s="235"/>
      <c r="E920" s="235"/>
      <c r="F920" s="235"/>
      <c r="G920" s="235"/>
      <c r="H920" s="235"/>
      <c r="I920" s="235"/>
      <c r="J920" s="235"/>
      <c r="K920" s="235"/>
      <c r="L920" s="235"/>
      <c r="M920" s="247"/>
    </row>
    <row r="921" spans="1:13" ht="12.75">
      <c r="A921" s="234"/>
      <c r="B921" s="235"/>
      <c r="C921" s="235"/>
      <c r="D921" s="235"/>
      <c r="E921" s="235"/>
      <c r="F921" s="235"/>
      <c r="G921" s="235"/>
      <c r="H921" s="235"/>
      <c r="I921" s="235"/>
      <c r="J921" s="235"/>
      <c r="K921" s="235"/>
      <c r="L921" s="235"/>
      <c r="M921" s="247"/>
    </row>
    <row r="922" spans="1:13" ht="12.75">
      <c r="A922" s="234"/>
      <c r="B922" s="235"/>
      <c r="C922" s="235"/>
      <c r="D922" s="235"/>
      <c r="E922" s="235"/>
      <c r="F922" s="235"/>
      <c r="G922" s="235"/>
      <c r="H922" s="235"/>
      <c r="I922" s="235"/>
      <c r="J922" s="235"/>
      <c r="K922" s="235"/>
      <c r="L922" s="235"/>
      <c r="M922" s="247"/>
    </row>
    <row r="923" spans="1:13" ht="12.75">
      <c r="A923" s="234"/>
      <c r="B923" s="235"/>
      <c r="C923" s="235"/>
      <c r="D923" s="235"/>
      <c r="E923" s="235"/>
      <c r="F923" s="235"/>
      <c r="G923" s="235"/>
      <c r="H923" s="235"/>
      <c r="I923" s="235"/>
      <c r="J923" s="235"/>
      <c r="K923" s="235"/>
      <c r="L923" s="235"/>
      <c r="M923" s="247"/>
    </row>
    <row r="924" spans="1:13" ht="12.75">
      <c r="A924" s="234"/>
      <c r="B924" s="235"/>
      <c r="C924" s="235"/>
      <c r="D924" s="235"/>
      <c r="E924" s="235"/>
      <c r="F924" s="235"/>
      <c r="G924" s="235"/>
      <c r="H924" s="235"/>
      <c r="I924" s="235"/>
      <c r="J924" s="235"/>
      <c r="K924" s="235"/>
      <c r="L924" s="235"/>
      <c r="M924" s="247"/>
    </row>
    <row r="925" spans="1:13" ht="12.75">
      <c r="A925" s="234"/>
      <c r="B925" s="235"/>
      <c r="C925" s="235"/>
      <c r="D925" s="235"/>
      <c r="E925" s="235"/>
      <c r="F925" s="235"/>
      <c r="G925" s="235"/>
      <c r="H925" s="235"/>
      <c r="I925" s="235"/>
      <c r="J925" s="235"/>
      <c r="K925" s="235"/>
      <c r="L925" s="235"/>
      <c r="M925" s="247"/>
    </row>
    <row r="926" spans="1:13" ht="13.5" thickBot="1">
      <c r="A926" s="250"/>
      <c r="B926" s="248"/>
      <c r="C926" s="248"/>
      <c r="D926" s="248"/>
      <c r="E926" s="248"/>
      <c r="F926" s="248"/>
      <c r="G926" s="248"/>
      <c r="H926" s="248"/>
      <c r="I926" s="248"/>
      <c r="J926" s="248"/>
      <c r="K926" s="248"/>
      <c r="L926" s="248"/>
      <c r="M926" s="249"/>
    </row>
    <row r="927" ht="13.5" thickBot="1"/>
    <row r="928" spans="1:13" ht="12.75">
      <c r="A928" s="115" t="s">
        <v>64</v>
      </c>
      <c r="B928" s="116"/>
      <c r="C928" s="116"/>
      <c r="D928" s="116"/>
      <c r="E928" s="116"/>
      <c r="F928" s="116"/>
      <c r="G928" s="116"/>
      <c r="H928" s="116"/>
      <c r="I928" s="116"/>
      <c r="J928" s="116"/>
      <c r="K928" s="116"/>
      <c r="L928" s="116"/>
      <c r="M928" s="117"/>
    </row>
    <row r="929" spans="1:13" ht="35.25" customHeight="1">
      <c r="A929" s="69" t="s">
        <v>0</v>
      </c>
      <c r="B929" s="70"/>
      <c r="C929" s="70"/>
      <c r="D929" s="70"/>
      <c r="E929" s="71"/>
      <c r="F929" s="121"/>
      <c r="G929" s="122"/>
      <c r="H929" s="122"/>
      <c r="I929" s="122"/>
      <c r="J929" s="122"/>
      <c r="K929" s="122"/>
      <c r="L929" s="122"/>
      <c r="M929" s="123"/>
    </row>
    <row r="930" spans="1:13" ht="12.75">
      <c r="A930" s="69" t="s">
        <v>1</v>
      </c>
      <c r="B930" s="219"/>
      <c r="C930" s="219"/>
      <c r="D930" s="220"/>
      <c r="E930" s="103"/>
      <c r="F930" s="104"/>
      <c r="G930" s="104"/>
      <c r="H930" s="104"/>
      <c r="I930" s="104"/>
      <c r="J930" s="104"/>
      <c r="K930" s="104"/>
      <c r="L930" s="104"/>
      <c r="M930" s="105"/>
    </row>
    <row r="931" spans="1:13" ht="12.75">
      <c r="A931" s="221"/>
      <c r="B931" s="222"/>
      <c r="C931" s="222"/>
      <c r="D931" s="223"/>
      <c r="E931" s="106"/>
      <c r="F931" s="107"/>
      <c r="G931" s="107"/>
      <c r="H931" s="107"/>
      <c r="I931" s="107"/>
      <c r="J931" s="107"/>
      <c r="K931" s="107"/>
      <c r="L931" s="107"/>
      <c r="M931" s="108"/>
    </row>
    <row r="932" spans="1:13" ht="12.75">
      <c r="A932" s="221"/>
      <c r="B932" s="222"/>
      <c r="C932" s="222"/>
      <c r="D932" s="223"/>
      <c r="E932" s="106"/>
      <c r="F932" s="107"/>
      <c r="G932" s="107"/>
      <c r="H932" s="107"/>
      <c r="I932" s="107"/>
      <c r="J932" s="107"/>
      <c r="K932" s="107"/>
      <c r="L932" s="107"/>
      <c r="M932" s="108"/>
    </row>
    <row r="933" spans="1:13" ht="12.75">
      <c r="A933" s="221"/>
      <c r="B933" s="222"/>
      <c r="C933" s="222"/>
      <c r="D933" s="223"/>
      <c r="E933" s="106"/>
      <c r="F933" s="107"/>
      <c r="G933" s="107"/>
      <c r="H933" s="107"/>
      <c r="I933" s="107"/>
      <c r="J933" s="107"/>
      <c r="K933" s="107"/>
      <c r="L933" s="107"/>
      <c r="M933" s="108"/>
    </row>
    <row r="934" spans="1:13" ht="12.75">
      <c r="A934" s="221"/>
      <c r="B934" s="222"/>
      <c r="C934" s="222"/>
      <c r="D934" s="223"/>
      <c r="E934" s="106"/>
      <c r="F934" s="107"/>
      <c r="G934" s="107"/>
      <c r="H934" s="107"/>
      <c r="I934" s="107"/>
      <c r="J934" s="107"/>
      <c r="K934" s="107"/>
      <c r="L934" s="107"/>
      <c r="M934" s="108"/>
    </row>
    <row r="935" spans="1:13" ht="12.75">
      <c r="A935" s="224"/>
      <c r="B935" s="225"/>
      <c r="C935" s="225"/>
      <c r="D935" s="226"/>
      <c r="E935" s="109"/>
      <c r="F935" s="110"/>
      <c r="G935" s="110"/>
      <c r="H935" s="110"/>
      <c r="I935" s="110"/>
      <c r="J935" s="110"/>
      <c r="K935" s="110"/>
      <c r="L935" s="110"/>
      <c r="M935" s="111"/>
    </row>
    <row r="936" spans="1:13" ht="15.75">
      <c r="A936" s="228" t="s">
        <v>2</v>
      </c>
      <c r="B936" s="229"/>
      <c r="C936" s="229"/>
      <c r="D936" s="229"/>
      <c r="E936" s="229"/>
      <c r="F936" s="229"/>
      <c r="G936" s="229"/>
      <c r="H936" s="229"/>
      <c r="I936" s="229"/>
      <c r="J936" s="229"/>
      <c r="K936" s="229"/>
      <c r="L936" s="229"/>
      <c r="M936" s="230"/>
    </row>
    <row r="937" spans="1:13" ht="15">
      <c r="A937" s="102" t="s">
        <v>3</v>
      </c>
      <c r="B937" s="100"/>
      <c r="C937" s="101"/>
      <c r="D937" s="99" t="s">
        <v>4</v>
      </c>
      <c r="E937" s="100"/>
      <c r="F937" s="100"/>
      <c r="G937" s="100"/>
      <c r="H937" s="101"/>
      <c r="I937" s="99" t="s">
        <v>5</v>
      </c>
      <c r="J937" s="100"/>
      <c r="K937" s="100"/>
      <c r="L937" s="100"/>
      <c r="M937" s="112"/>
    </row>
    <row r="938" spans="1:13" ht="12.75">
      <c r="A938" s="231" t="s">
        <v>6</v>
      </c>
      <c r="B938" s="232"/>
      <c r="C938" s="232"/>
      <c r="D938" s="227" t="s">
        <v>7</v>
      </c>
      <c r="E938" s="227"/>
      <c r="F938" s="119" t="s">
        <v>8</v>
      </c>
      <c r="G938" s="79"/>
      <c r="H938" s="80"/>
      <c r="I938" s="227" t="s">
        <v>7</v>
      </c>
      <c r="J938" s="227"/>
      <c r="K938" s="119" t="s">
        <v>8</v>
      </c>
      <c r="L938" s="79"/>
      <c r="M938" s="134"/>
    </row>
    <row r="939" spans="1:13" ht="12.75">
      <c r="A939" s="231"/>
      <c r="B939" s="232"/>
      <c r="C939" s="232"/>
      <c r="D939" s="233" t="s">
        <v>9</v>
      </c>
      <c r="E939" s="233"/>
      <c r="F939" s="64"/>
      <c r="G939" s="65"/>
      <c r="H939" s="133"/>
      <c r="I939" s="233" t="s">
        <v>11</v>
      </c>
      <c r="J939" s="233"/>
      <c r="K939" s="64"/>
      <c r="L939" s="65"/>
      <c r="M939" s="66"/>
    </row>
    <row r="940" spans="1:13" ht="12.75">
      <c r="A940" s="231"/>
      <c r="B940" s="232"/>
      <c r="C940" s="232"/>
      <c r="D940" s="233" t="s">
        <v>12</v>
      </c>
      <c r="E940" s="233"/>
      <c r="F940" s="64"/>
      <c r="G940" s="65"/>
      <c r="H940" s="133"/>
      <c r="I940" s="233" t="s">
        <v>13</v>
      </c>
      <c r="J940" s="233"/>
      <c r="K940" s="64"/>
      <c r="L940" s="65"/>
      <c r="M940" s="66"/>
    </row>
    <row r="941" spans="1:36" s="31" customFormat="1" ht="29.25" customHeight="1">
      <c r="A941" s="58" t="s">
        <v>95</v>
      </c>
      <c r="B941" s="60"/>
      <c r="C941" s="60"/>
      <c r="D941" s="60"/>
      <c r="E941" s="59"/>
      <c r="F941" s="58" t="s">
        <v>96</v>
      </c>
      <c r="G941" s="60"/>
      <c r="H941" s="32">
        <f>'Obiettivi Area '!Q25</f>
        <v>0</v>
      </c>
      <c r="I941" s="58" t="s">
        <v>97</v>
      </c>
      <c r="J941" s="60"/>
      <c r="K941" s="59"/>
      <c r="L941" s="62" t="e">
        <f>'Obiettivi Area '!L25</f>
        <v>#REF!</v>
      </c>
      <c r="M941" s="63"/>
      <c r="N941" s="34"/>
      <c r="O941" s="34"/>
      <c r="P941" s="34"/>
      <c r="Q941" s="61"/>
      <c r="R941" s="61"/>
      <c r="S941" s="35"/>
      <c r="T941" s="61"/>
      <c r="U941" s="61"/>
      <c r="V941" s="35"/>
      <c r="W941" s="36"/>
      <c r="X941" s="37"/>
      <c r="Y941" s="28"/>
      <c r="Z941" s="28"/>
      <c r="AA941" s="28"/>
      <c r="AB941" s="28"/>
      <c r="AC941" s="28"/>
      <c r="AD941" s="29">
        <f>IF(K937="X",5,(IF(M937="X",3,(IF(O937="X",1,0)))))</f>
        <v>0</v>
      </c>
      <c r="AE941" s="29">
        <f>IF(K939="X",5,(IF(M939="X",3,(IF(O939="X",1,0)))))</f>
        <v>0</v>
      </c>
      <c r="AF941" s="29">
        <f>IF(Q938="X",5,(IF(S938="X",3,(IF(U938="X",1,0)))))</f>
        <v>0</v>
      </c>
      <c r="AG941" s="29">
        <f>IF(Q940="X",1,(IF(S940="X",3,(IF(U940="X",5,0)))))</f>
        <v>0</v>
      </c>
      <c r="AH941" s="30"/>
      <c r="AI941" s="30"/>
      <c r="AJ941" s="31">
        <f>PRODUCT(AD941:AG941)</f>
        <v>0</v>
      </c>
    </row>
    <row r="942" spans="1:13" ht="15.75" hidden="1">
      <c r="A942" s="228" t="s">
        <v>14</v>
      </c>
      <c r="B942" s="229"/>
      <c r="C942" s="229"/>
      <c r="D942" s="229"/>
      <c r="E942" s="229" t="s">
        <v>15</v>
      </c>
      <c r="F942" s="229"/>
      <c r="G942" s="229"/>
      <c r="H942" s="229"/>
      <c r="I942" s="229"/>
      <c r="J942" s="229"/>
      <c r="K942" s="229" t="s">
        <v>16</v>
      </c>
      <c r="L942" s="229"/>
      <c r="M942" s="230"/>
    </row>
    <row r="943" spans="1:13" ht="12.75" hidden="1">
      <c r="A943" s="234"/>
      <c r="B943" s="235"/>
      <c r="C943" s="235"/>
      <c r="D943" s="235"/>
      <c r="E943" s="235"/>
      <c r="F943" s="235"/>
      <c r="G943" s="235"/>
      <c r="H943" s="235"/>
      <c r="I943" s="235"/>
      <c r="J943" s="235"/>
      <c r="K943" s="236"/>
      <c r="L943" s="236"/>
      <c r="M943" s="237"/>
    </row>
    <row r="944" spans="1:13" ht="12.75" hidden="1">
      <c r="A944" s="234"/>
      <c r="B944" s="235"/>
      <c r="C944" s="235"/>
      <c r="D944" s="235"/>
      <c r="E944" s="235"/>
      <c r="F944" s="235"/>
      <c r="G944" s="235"/>
      <c r="H944" s="235"/>
      <c r="I944" s="235"/>
      <c r="J944" s="235"/>
      <c r="K944" s="236"/>
      <c r="L944" s="236"/>
      <c r="M944" s="237"/>
    </row>
    <row r="945" spans="1:13" ht="12.75" hidden="1">
      <c r="A945" s="234"/>
      <c r="B945" s="235"/>
      <c r="C945" s="235"/>
      <c r="D945" s="235"/>
      <c r="E945" s="235"/>
      <c r="F945" s="235"/>
      <c r="G945" s="235"/>
      <c r="H945" s="235"/>
      <c r="I945" s="235"/>
      <c r="J945" s="235"/>
      <c r="K945" s="236"/>
      <c r="L945" s="236"/>
      <c r="M945" s="237"/>
    </row>
    <row r="946" spans="1:13" ht="15.75">
      <c r="A946" s="228" t="s">
        <v>17</v>
      </c>
      <c r="B946" s="229"/>
      <c r="C946" s="229"/>
      <c r="D946" s="229"/>
      <c r="E946" s="229"/>
      <c r="F946" s="229"/>
      <c r="G946" s="229"/>
      <c r="H946" s="229"/>
      <c r="I946" s="229"/>
      <c r="J946" s="229"/>
      <c r="K946" s="229"/>
      <c r="L946" s="229"/>
      <c r="M946" s="230"/>
    </row>
    <row r="947" spans="1:13" ht="15">
      <c r="A947" s="102" t="s">
        <v>18</v>
      </c>
      <c r="B947" s="100"/>
      <c r="C947" s="100"/>
      <c r="D947" s="100"/>
      <c r="E947" s="100"/>
      <c r="F947" s="100"/>
      <c r="G947" s="100"/>
      <c r="H947" s="101"/>
      <c r="I947" s="99" t="s">
        <v>19</v>
      </c>
      <c r="J947" s="100"/>
      <c r="K947" s="100"/>
      <c r="L947" s="100"/>
      <c r="M947" s="112"/>
    </row>
    <row r="948" spans="1:13" ht="12.75">
      <c r="A948" s="158"/>
      <c r="B948" s="122"/>
      <c r="C948" s="122"/>
      <c r="D948" s="122"/>
      <c r="E948" s="122"/>
      <c r="F948" s="122"/>
      <c r="G948" s="122"/>
      <c r="H948" s="159"/>
      <c r="I948" s="121"/>
      <c r="J948" s="122"/>
      <c r="K948" s="122"/>
      <c r="L948" s="122"/>
      <c r="M948" s="123"/>
    </row>
    <row r="949" spans="1:13" ht="12.75">
      <c r="A949" s="158"/>
      <c r="B949" s="122"/>
      <c r="C949" s="122"/>
      <c r="D949" s="122"/>
      <c r="E949" s="122"/>
      <c r="F949" s="122"/>
      <c r="G949" s="122"/>
      <c r="H949" s="159"/>
      <c r="I949" s="121"/>
      <c r="J949" s="122"/>
      <c r="K949" s="122"/>
      <c r="L949" s="122"/>
      <c r="M949" s="123"/>
    </row>
    <row r="950" spans="1:13" ht="12.75">
      <c r="A950" s="158"/>
      <c r="B950" s="122"/>
      <c r="C950" s="122"/>
      <c r="D950" s="122"/>
      <c r="E950" s="122"/>
      <c r="F950" s="122"/>
      <c r="G950" s="122"/>
      <c r="H950" s="159"/>
      <c r="I950" s="121"/>
      <c r="J950" s="122"/>
      <c r="K950" s="122"/>
      <c r="L950" s="122"/>
      <c r="M950" s="123"/>
    </row>
    <row r="951" spans="1:13" ht="12.75">
      <c r="A951" s="158"/>
      <c r="B951" s="122"/>
      <c r="C951" s="122"/>
      <c r="D951" s="122"/>
      <c r="E951" s="122"/>
      <c r="F951" s="122"/>
      <c r="G951" s="122"/>
      <c r="H951" s="159"/>
      <c r="I951" s="121"/>
      <c r="J951" s="122"/>
      <c r="K951" s="122"/>
      <c r="L951" s="122"/>
      <c r="M951" s="123"/>
    </row>
    <row r="952" spans="1:13" ht="12.75">
      <c r="A952" s="158"/>
      <c r="B952" s="122"/>
      <c r="C952" s="122"/>
      <c r="D952" s="122"/>
      <c r="E952" s="122"/>
      <c r="F952" s="122"/>
      <c r="G952" s="122"/>
      <c r="H952" s="159"/>
      <c r="I952" s="121"/>
      <c r="J952" s="122"/>
      <c r="K952" s="122"/>
      <c r="L952" s="122"/>
      <c r="M952" s="123"/>
    </row>
    <row r="953" spans="1:13" ht="15.75">
      <c r="A953" s="228" t="s">
        <v>20</v>
      </c>
      <c r="B953" s="229"/>
      <c r="C953" s="229"/>
      <c r="D953" s="229"/>
      <c r="E953" s="229"/>
      <c r="F953" s="229"/>
      <c r="G953" s="229"/>
      <c r="H953" s="229"/>
      <c r="I953" s="229"/>
      <c r="J953" s="229"/>
      <c r="K953" s="229"/>
      <c r="L953" s="229"/>
      <c r="M953" s="230"/>
    </row>
    <row r="954" spans="1:13" ht="18">
      <c r="A954" s="2" t="s">
        <v>21</v>
      </c>
      <c r="B954" s="3" t="s">
        <v>22</v>
      </c>
      <c r="C954" s="3" t="s">
        <v>23</v>
      </c>
      <c r="D954" s="3" t="s">
        <v>24</v>
      </c>
      <c r="E954" s="3" t="s">
        <v>25</v>
      </c>
      <c r="F954" s="3" t="s">
        <v>26</v>
      </c>
      <c r="G954" s="3" t="s">
        <v>27</v>
      </c>
      <c r="H954" s="3" t="s">
        <v>28</v>
      </c>
      <c r="I954" s="3" t="s">
        <v>29</v>
      </c>
      <c r="J954" s="3" t="s">
        <v>30</v>
      </c>
      <c r="K954" s="3" t="s">
        <v>31</v>
      </c>
      <c r="L954" s="3" t="s">
        <v>32</v>
      </c>
      <c r="M954" s="4" t="s">
        <v>33</v>
      </c>
    </row>
    <row r="955" spans="1:13" ht="12.75">
      <c r="A955" s="9" t="s">
        <v>10</v>
      </c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8"/>
    </row>
    <row r="956" spans="1:13" ht="12.75">
      <c r="A956" s="9" t="s">
        <v>34</v>
      </c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8"/>
    </row>
    <row r="957" spans="1:13" ht="12.75">
      <c r="A957" s="9" t="s">
        <v>35</v>
      </c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8"/>
    </row>
    <row r="958" spans="1:13" ht="12.75">
      <c r="A958" s="9" t="s">
        <v>36</v>
      </c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8"/>
    </row>
    <row r="959" spans="1:13" ht="12.75">
      <c r="A959" s="9" t="s">
        <v>37</v>
      </c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8"/>
    </row>
    <row r="960" spans="1:13" ht="12.75">
      <c r="A960" s="9" t="s">
        <v>38</v>
      </c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8"/>
    </row>
    <row r="961" spans="1:13" ht="12.75">
      <c r="A961" s="9" t="s">
        <v>39</v>
      </c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8"/>
    </row>
    <row r="962" spans="1:13" ht="15.75">
      <c r="A962" s="228" t="s">
        <v>40</v>
      </c>
      <c r="B962" s="229"/>
      <c r="C962" s="229"/>
      <c r="D962" s="229"/>
      <c r="E962" s="229"/>
      <c r="F962" s="229"/>
      <c r="G962" s="229"/>
      <c r="H962" s="229"/>
      <c r="I962" s="229"/>
      <c r="J962" s="229"/>
      <c r="K962" s="229"/>
      <c r="L962" s="229"/>
      <c r="M962" s="230"/>
    </row>
    <row r="963" spans="1:13" ht="12.75">
      <c r="A963" s="244" t="s">
        <v>21</v>
      </c>
      <c r="B963" s="227"/>
      <c r="C963" s="227"/>
      <c r="D963" s="227" t="s">
        <v>41</v>
      </c>
      <c r="E963" s="227"/>
      <c r="F963" s="227"/>
      <c r="G963" s="227"/>
      <c r="H963" s="227"/>
      <c r="I963" s="227" t="s">
        <v>42</v>
      </c>
      <c r="J963" s="227"/>
      <c r="K963" s="227" t="s">
        <v>43</v>
      </c>
      <c r="L963" s="227"/>
      <c r="M963" s="245"/>
    </row>
    <row r="964" spans="1:13" ht="12.75">
      <c r="A964" s="234"/>
      <c r="B964" s="235"/>
      <c r="C964" s="235"/>
      <c r="D964" s="235"/>
      <c r="E964" s="235"/>
      <c r="F964" s="235"/>
      <c r="G964" s="235"/>
      <c r="H964" s="235"/>
      <c r="I964" s="235"/>
      <c r="J964" s="235"/>
      <c r="K964" s="235"/>
      <c r="L964" s="235"/>
      <c r="M964" s="247"/>
    </row>
    <row r="965" spans="1:13" ht="12.75">
      <c r="A965" s="234"/>
      <c r="B965" s="235"/>
      <c r="C965" s="235"/>
      <c r="D965" s="235"/>
      <c r="E965" s="235"/>
      <c r="F965" s="235"/>
      <c r="G965" s="235"/>
      <c r="H965" s="235"/>
      <c r="I965" s="235"/>
      <c r="J965" s="235"/>
      <c r="K965" s="235"/>
      <c r="L965" s="235"/>
      <c r="M965" s="247"/>
    </row>
    <row r="966" spans="1:13" ht="12.75">
      <c r="A966" s="234"/>
      <c r="B966" s="235"/>
      <c r="C966" s="235"/>
      <c r="D966" s="235"/>
      <c r="E966" s="235"/>
      <c r="F966" s="235"/>
      <c r="G966" s="235"/>
      <c r="H966" s="235"/>
      <c r="I966" s="235"/>
      <c r="J966" s="235"/>
      <c r="K966" s="235"/>
      <c r="L966" s="235"/>
      <c r="M966" s="247"/>
    </row>
    <row r="967" spans="1:13" ht="12.75">
      <c r="A967" s="234"/>
      <c r="B967" s="235"/>
      <c r="C967" s="235"/>
      <c r="D967" s="235"/>
      <c r="E967" s="235"/>
      <c r="F967" s="235"/>
      <c r="G967" s="235"/>
      <c r="H967" s="235"/>
      <c r="I967" s="235"/>
      <c r="J967" s="235"/>
      <c r="K967" s="235"/>
      <c r="L967" s="235"/>
      <c r="M967" s="247"/>
    </row>
    <row r="968" spans="1:13" ht="12.75">
      <c r="A968" s="234"/>
      <c r="B968" s="235"/>
      <c r="C968" s="235"/>
      <c r="D968" s="235"/>
      <c r="E968" s="235"/>
      <c r="F968" s="235"/>
      <c r="G968" s="235"/>
      <c r="H968" s="235"/>
      <c r="I968" s="235"/>
      <c r="J968" s="235"/>
      <c r="K968" s="235"/>
      <c r="L968" s="235"/>
      <c r="M968" s="247"/>
    </row>
    <row r="969" spans="1:13" ht="12.75">
      <c r="A969" s="234"/>
      <c r="B969" s="235"/>
      <c r="C969" s="235"/>
      <c r="D969" s="235"/>
      <c r="E969" s="235"/>
      <c r="F969" s="235"/>
      <c r="G969" s="235"/>
      <c r="H969" s="235"/>
      <c r="I969" s="235"/>
      <c r="J969" s="235"/>
      <c r="K969" s="235"/>
      <c r="L969" s="235"/>
      <c r="M969" s="247"/>
    </row>
    <row r="970" spans="1:13" ht="13.5" thickBot="1">
      <c r="A970" s="250"/>
      <c r="B970" s="248"/>
      <c r="C970" s="248"/>
      <c r="D970" s="248"/>
      <c r="E970" s="248"/>
      <c r="F970" s="248"/>
      <c r="G970" s="248"/>
      <c r="H970" s="248"/>
      <c r="I970" s="248"/>
      <c r="J970" s="248"/>
      <c r="K970" s="248"/>
      <c r="L970" s="248"/>
      <c r="M970" s="249"/>
    </row>
    <row r="971" ht="13.5" thickBot="1"/>
    <row r="972" spans="1:13" ht="12.75">
      <c r="A972" s="115" t="s">
        <v>65</v>
      </c>
      <c r="B972" s="116"/>
      <c r="C972" s="116"/>
      <c r="D972" s="116"/>
      <c r="E972" s="116"/>
      <c r="F972" s="116"/>
      <c r="G972" s="116"/>
      <c r="H972" s="116"/>
      <c r="I972" s="116"/>
      <c r="J972" s="116"/>
      <c r="K972" s="116"/>
      <c r="L972" s="116"/>
      <c r="M972" s="117"/>
    </row>
    <row r="973" spans="1:13" ht="35.25" customHeight="1">
      <c r="A973" s="69" t="s">
        <v>0</v>
      </c>
      <c r="B973" s="70"/>
      <c r="C973" s="70"/>
      <c r="D973" s="70"/>
      <c r="E973" s="71"/>
      <c r="F973" s="121"/>
      <c r="G973" s="122"/>
      <c r="H973" s="122"/>
      <c r="I973" s="122"/>
      <c r="J973" s="122"/>
      <c r="K973" s="122"/>
      <c r="L973" s="122"/>
      <c r="M973" s="123"/>
    </row>
    <row r="974" spans="1:13" ht="12.75">
      <c r="A974" s="69" t="s">
        <v>1</v>
      </c>
      <c r="B974" s="219"/>
      <c r="C974" s="219"/>
      <c r="D974" s="220"/>
      <c r="E974" s="103"/>
      <c r="F974" s="104"/>
      <c r="G974" s="104"/>
      <c r="H974" s="104"/>
      <c r="I974" s="104"/>
      <c r="J974" s="104"/>
      <c r="K974" s="104"/>
      <c r="L974" s="104"/>
      <c r="M974" s="105"/>
    </row>
    <row r="975" spans="1:13" ht="12.75">
      <c r="A975" s="221"/>
      <c r="B975" s="222"/>
      <c r="C975" s="222"/>
      <c r="D975" s="223"/>
      <c r="E975" s="106"/>
      <c r="F975" s="107"/>
      <c r="G975" s="107"/>
      <c r="H975" s="107"/>
      <c r="I975" s="107"/>
      <c r="J975" s="107"/>
      <c r="K975" s="107"/>
      <c r="L975" s="107"/>
      <c r="M975" s="108"/>
    </row>
    <row r="976" spans="1:13" ht="12.75">
      <c r="A976" s="221"/>
      <c r="B976" s="222"/>
      <c r="C976" s="222"/>
      <c r="D976" s="223"/>
      <c r="E976" s="106"/>
      <c r="F976" s="107"/>
      <c r="G976" s="107"/>
      <c r="H976" s="107"/>
      <c r="I976" s="107"/>
      <c r="J976" s="107"/>
      <c r="K976" s="107"/>
      <c r="L976" s="107"/>
      <c r="M976" s="108"/>
    </row>
    <row r="977" spans="1:13" ht="12.75">
      <c r="A977" s="221"/>
      <c r="B977" s="222"/>
      <c r="C977" s="222"/>
      <c r="D977" s="223"/>
      <c r="E977" s="106"/>
      <c r="F977" s="107"/>
      <c r="G977" s="107"/>
      <c r="H977" s="107"/>
      <c r="I977" s="107"/>
      <c r="J977" s="107"/>
      <c r="K977" s="107"/>
      <c r="L977" s="107"/>
      <c r="M977" s="108"/>
    </row>
    <row r="978" spans="1:13" ht="12.75">
      <c r="A978" s="221"/>
      <c r="B978" s="222"/>
      <c r="C978" s="222"/>
      <c r="D978" s="223"/>
      <c r="E978" s="106"/>
      <c r="F978" s="107"/>
      <c r="G978" s="107"/>
      <c r="H978" s="107"/>
      <c r="I978" s="107"/>
      <c r="J978" s="107"/>
      <c r="K978" s="107"/>
      <c r="L978" s="107"/>
      <c r="M978" s="108"/>
    </row>
    <row r="979" spans="1:13" ht="12.75">
      <c r="A979" s="224"/>
      <c r="B979" s="225"/>
      <c r="C979" s="225"/>
      <c r="D979" s="226"/>
      <c r="E979" s="109"/>
      <c r="F979" s="110"/>
      <c r="G979" s="110"/>
      <c r="H979" s="110"/>
      <c r="I979" s="110"/>
      <c r="J979" s="110"/>
      <c r="K979" s="110"/>
      <c r="L979" s="110"/>
      <c r="M979" s="111"/>
    </row>
    <row r="980" spans="1:13" ht="15.75">
      <c r="A980" s="228" t="s">
        <v>2</v>
      </c>
      <c r="B980" s="229"/>
      <c r="C980" s="229"/>
      <c r="D980" s="229"/>
      <c r="E980" s="229"/>
      <c r="F980" s="229"/>
      <c r="G980" s="229"/>
      <c r="H980" s="229"/>
      <c r="I980" s="229"/>
      <c r="J980" s="229"/>
      <c r="K980" s="229"/>
      <c r="L980" s="229"/>
      <c r="M980" s="230"/>
    </row>
    <row r="981" spans="1:13" ht="15">
      <c r="A981" s="102" t="s">
        <v>3</v>
      </c>
      <c r="B981" s="100"/>
      <c r="C981" s="101"/>
      <c r="D981" s="99" t="s">
        <v>4</v>
      </c>
      <c r="E981" s="100"/>
      <c r="F981" s="100"/>
      <c r="G981" s="100"/>
      <c r="H981" s="101"/>
      <c r="I981" s="99" t="s">
        <v>5</v>
      </c>
      <c r="J981" s="100"/>
      <c r="K981" s="100"/>
      <c r="L981" s="100"/>
      <c r="M981" s="112"/>
    </row>
    <row r="982" spans="1:13" ht="12.75">
      <c r="A982" s="231" t="s">
        <v>6</v>
      </c>
      <c r="B982" s="232"/>
      <c r="C982" s="232"/>
      <c r="D982" s="227" t="s">
        <v>7</v>
      </c>
      <c r="E982" s="227"/>
      <c r="F982" s="119" t="s">
        <v>8</v>
      </c>
      <c r="G982" s="79"/>
      <c r="H982" s="80"/>
      <c r="I982" s="227" t="s">
        <v>7</v>
      </c>
      <c r="J982" s="227"/>
      <c r="K982" s="119" t="s">
        <v>8</v>
      </c>
      <c r="L982" s="79"/>
      <c r="M982" s="134"/>
    </row>
    <row r="983" spans="1:13" ht="12.75">
      <c r="A983" s="231"/>
      <c r="B983" s="232"/>
      <c r="C983" s="232"/>
      <c r="D983" s="233" t="s">
        <v>9</v>
      </c>
      <c r="E983" s="233"/>
      <c r="F983" s="64"/>
      <c r="G983" s="65"/>
      <c r="H983" s="133"/>
      <c r="I983" s="233" t="s">
        <v>11</v>
      </c>
      <c r="J983" s="233"/>
      <c r="K983" s="64"/>
      <c r="L983" s="65"/>
      <c r="M983" s="66"/>
    </row>
    <row r="984" spans="1:13" ht="12.75">
      <c r="A984" s="231"/>
      <c r="B984" s="232"/>
      <c r="C984" s="232"/>
      <c r="D984" s="233" t="s">
        <v>12</v>
      </c>
      <c r="E984" s="233"/>
      <c r="F984" s="64"/>
      <c r="G984" s="65"/>
      <c r="H984" s="133"/>
      <c r="I984" s="233" t="s">
        <v>13</v>
      </c>
      <c r="J984" s="233"/>
      <c r="K984" s="64"/>
      <c r="L984" s="65"/>
      <c r="M984" s="66"/>
    </row>
    <row r="985" spans="1:36" s="31" customFormat="1" ht="29.25" customHeight="1">
      <c r="A985" s="58" t="s">
        <v>95</v>
      </c>
      <c r="B985" s="60"/>
      <c r="C985" s="60"/>
      <c r="D985" s="60"/>
      <c r="E985" s="59"/>
      <c r="F985" s="58" t="s">
        <v>96</v>
      </c>
      <c r="G985" s="60"/>
      <c r="H985" s="32">
        <f>'Obiettivi Area '!Q26</f>
        <v>0</v>
      </c>
      <c r="I985" s="58" t="s">
        <v>97</v>
      </c>
      <c r="J985" s="60"/>
      <c r="K985" s="59"/>
      <c r="L985" s="62" t="e">
        <f>'Obiettivi Area '!L26</f>
        <v>#REF!</v>
      </c>
      <c r="M985" s="63"/>
      <c r="N985" s="34"/>
      <c r="O985" s="34"/>
      <c r="P985" s="34"/>
      <c r="Q985" s="61"/>
      <c r="R985" s="61"/>
      <c r="S985" s="35"/>
      <c r="T985" s="61"/>
      <c r="U985" s="61"/>
      <c r="V985" s="35"/>
      <c r="W985" s="36"/>
      <c r="X985" s="37"/>
      <c r="Y985" s="28"/>
      <c r="Z985" s="28"/>
      <c r="AA985" s="28"/>
      <c r="AB985" s="28"/>
      <c r="AC985" s="28"/>
      <c r="AD985" s="29">
        <f>IF(K981="X",5,(IF(M981="X",3,(IF(O981="X",1,0)))))</f>
        <v>0</v>
      </c>
      <c r="AE985" s="29">
        <f>IF(K983="X",5,(IF(M983="X",3,(IF(O983="X",1,0)))))</f>
        <v>0</v>
      </c>
      <c r="AF985" s="29">
        <f>IF(Q982="X",5,(IF(S982="X",3,(IF(U982="X",1,0)))))</f>
        <v>0</v>
      </c>
      <c r="AG985" s="29">
        <f>IF(Q984="X",1,(IF(S984="X",3,(IF(U984="X",5,0)))))</f>
        <v>0</v>
      </c>
      <c r="AH985" s="30"/>
      <c r="AI985" s="30"/>
      <c r="AJ985" s="31">
        <f>PRODUCT(AD985:AG985)</f>
        <v>0</v>
      </c>
    </row>
    <row r="986" spans="1:13" ht="15.75" hidden="1">
      <c r="A986" s="228" t="s">
        <v>14</v>
      </c>
      <c r="B986" s="229"/>
      <c r="C986" s="229"/>
      <c r="D986" s="229"/>
      <c r="E986" s="229" t="s">
        <v>15</v>
      </c>
      <c r="F986" s="229"/>
      <c r="G986" s="229"/>
      <c r="H986" s="229"/>
      <c r="I986" s="229"/>
      <c r="J986" s="229"/>
      <c r="K986" s="229" t="s">
        <v>16</v>
      </c>
      <c r="L986" s="229"/>
      <c r="M986" s="230"/>
    </row>
    <row r="987" spans="1:13" ht="12.75" hidden="1">
      <c r="A987" s="234"/>
      <c r="B987" s="235"/>
      <c r="C987" s="235"/>
      <c r="D987" s="235"/>
      <c r="E987" s="235"/>
      <c r="F987" s="235"/>
      <c r="G987" s="235"/>
      <c r="H987" s="235"/>
      <c r="I987" s="235"/>
      <c r="J987" s="235"/>
      <c r="K987" s="236"/>
      <c r="L987" s="236"/>
      <c r="M987" s="237"/>
    </row>
    <row r="988" spans="1:13" ht="12.75" hidden="1">
      <c r="A988" s="234"/>
      <c r="B988" s="235"/>
      <c r="C988" s="235"/>
      <c r="D988" s="235"/>
      <c r="E988" s="235"/>
      <c r="F988" s="235"/>
      <c r="G988" s="235"/>
      <c r="H988" s="235"/>
      <c r="I988" s="235"/>
      <c r="J988" s="235"/>
      <c r="K988" s="236"/>
      <c r="L988" s="236"/>
      <c r="M988" s="237"/>
    </row>
    <row r="989" spans="1:13" ht="12.75" hidden="1">
      <c r="A989" s="234"/>
      <c r="B989" s="235"/>
      <c r="C989" s="235"/>
      <c r="D989" s="235"/>
      <c r="E989" s="235"/>
      <c r="F989" s="235"/>
      <c r="G989" s="235"/>
      <c r="H989" s="235"/>
      <c r="I989" s="235"/>
      <c r="J989" s="235"/>
      <c r="K989" s="236"/>
      <c r="L989" s="236"/>
      <c r="M989" s="237"/>
    </row>
    <row r="990" spans="1:13" ht="15.75">
      <c r="A990" s="228" t="s">
        <v>17</v>
      </c>
      <c r="B990" s="229"/>
      <c r="C990" s="229"/>
      <c r="D990" s="229"/>
      <c r="E990" s="229"/>
      <c r="F990" s="229"/>
      <c r="G990" s="229"/>
      <c r="H990" s="229"/>
      <c r="I990" s="229"/>
      <c r="J990" s="229"/>
      <c r="K990" s="229"/>
      <c r="L990" s="229"/>
      <c r="M990" s="230"/>
    </row>
    <row r="991" spans="1:13" ht="15">
      <c r="A991" s="102" t="s">
        <v>18</v>
      </c>
      <c r="B991" s="100"/>
      <c r="C991" s="100"/>
      <c r="D991" s="100"/>
      <c r="E991" s="100"/>
      <c r="F991" s="100"/>
      <c r="G991" s="100"/>
      <c r="H991" s="101"/>
      <c r="I991" s="99" t="s">
        <v>19</v>
      </c>
      <c r="J991" s="100"/>
      <c r="K991" s="100"/>
      <c r="L991" s="100"/>
      <c r="M991" s="112"/>
    </row>
    <row r="992" spans="1:13" ht="12.75">
      <c r="A992" s="158"/>
      <c r="B992" s="122"/>
      <c r="C992" s="122"/>
      <c r="D992" s="122"/>
      <c r="E992" s="122"/>
      <c r="F992" s="122"/>
      <c r="G992" s="122"/>
      <c r="H992" s="159"/>
      <c r="I992" s="121"/>
      <c r="J992" s="122"/>
      <c r="K992" s="122"/>
      <c r="L992" s="122"/>
      <c r="M992" s="123"/>
    </row>
    <row r="993" spans="1:13" ht="12.75">
      <c r="A993" s="158"/>
      <c r="B993" s="122"/>
      <c r="C993" s="122"/>
      <c r="D993" s="122"/>
      <c r="E993" s="122"/>
      <c r="F993" s="122"/>
      <c r="G993" s="122"/>
      <c r="H993" s="159"/>
      <c r="I993" s="121"/>
      <c r="J993" s="122"/>
      <c r="K993" s="122"/>
      <c r="L993" s="122"/>
      <c r="M993" s="123"/>
    </row>
    <row r="994" spans="1:13" ht="12.75">
      <c r="A994" s="158"/>
      <c r="B994" s="122"/>
      <c r="C994" s="122"/>
      <c r="D994" s="122"/>
      <c r="E994" s="122"/>
      <c r="F994" s="122"/>
      <c r="G994" s="122"/>
      <c r="H994" s="159"/>
      <c r="I994" s="121"/>
      <c r="J994" s="122"/>
      <c r="K994" s="122"/>
      <c r="L994" s="122"/>
      <c r="M994" s="123"/>
    </row>
    <row r="995" spans="1:13" ht="12.75">
      <c r="A995" s="158"/>
      <c r="B995" s="122"/>
      <c r="C995" s="122"/>
      <c r="D995" s="122"/>
      <c r="E995" s="122"/>
      <c r="F995" s="122"/>
      <c r="G995" s="122"/>
      <c r="H995" s="159"/>
      <c r="I995" s="121"/>
      <c r="J995" s="122"/>
      <c r="K995" s="122"/>
      <c r="L995" s="122"/>
      <c r="M995" s="123"/>
    </row>
    <row r="996" spans="1:13" ht="12.75">
      <c r="A996" s="158"/>
      <c r="B996" s="122"/>
      <c r="C996" s="122"/>
      <c r="D996" s="122"/>
      <c r="E996" s="122"/>
      <c r="F996" s="122"/>
      <c r="G996" s="122"/>
      <c r="H996" s="159"/>
      <c r="I996" s="121"/>
      <c r="J996" s="122"/>
      <c r="K996" s="122"/>
      <c r="L996" s="122"/>
      <c r="M996" s="123"/>
    </row>
    <row r="997" spans="1:13" ht="15.75">
      <c r="A997" s="228" t="s">
        <v>20</v>
      </c>
      <c r="B997" s="229"/>
      <c r="C997" s="229"/>
      <c r="D997" s="229"/>
      <c r="E997" s="229"/>
      <c r="F997" s="229"/>
      <c r="G997" s="229"/>
      <c r="H997" s="229"/>
      <c r="I997" s="229"/>
      <c r="J997" s="229"/>
      <c r="K997" s="229"/>
      <c r="L997" s="229"/>
      <c r="M997" s="230"/>
    </row>
    <row r="998" spans="1:13" ht="18">
      <c r="A998" s="2" t="s">
        <v>21</v>
      </c>
      <c r="B998" s="3" t="s">
        <v>22</v>
      </c>
      <c r="C998" s="3" t="s">
        <v>23</v>
      </c>
      <c r="D998" s="3" t="s">
        <v>24</v>
      </c>
      <c r="E998" s="3" t="s">
        <v>25</v>
      </c>
      <c r="F998" s="3" t="s">
        <v>26</v>
      </c>
      <c r="G998" s="3" t="s">
        <v>27</v>
      </c>
      <c r="H998" s="3" t="s">
        <v>28</v>
      </c>
      <c r="I998" s="3" t="s">
        <v>29</v>
      </c>
      <c r="J998" s="3" t="s">
        <v>30</v>
      </c>
      <c r="K998" s="3" t="s">
        <v>31</v>
      </c>
      <c r="L998" s="3" t="s">
        <v>32</v>
      </c>
      <c r="M998" s="4" t="s">
        <v>33</v>
      </c>
    </row>
    <row r="999" spans="1:13" ht="12.75">
      <c r="A999" s="9" t="s">
        <v>10</v>
      </c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8"/>
    </row>
    <row r="1000" spans="1:13" ht="12.75">
      <c r="A1000" s="9" t="s">
        <v>34</v>
      </c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8"/>
    </row>
    <row r="1001" spans="1:13" ht="12.75">
      <c r="A1001" s="9" t="s">
        <v>35</v>
      </c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8"/>
    </row>
    <row r="1002" spans="1:13" ht="12.75">
      <c r="A1002" s="9" t="s">
        <v>36</v>
      </c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8"/>
    </row>
    <row r="1003" spans="1:13" ht="12.75">
      <c r="A1003" s="9" t="s">
        <v>37</v>
      </c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8"/>
    </row>
    <row r="1004" spans="1:13" ht="12.75">
      <c r="A1004" s="9" t="s">
        <v>38</v>
      </c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8"/>
    </row>
    <row r="1005" spans="1:13" ht="12.75">
      <c r="A1005" s="9" t="s">
        <v>39</v>
      </c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8"/>
    </row>
    <row r="1006" spans="1:13" ht="15.75">
      <c r="A1006" s="228" t="s">
        <v>40</v>
      </c>
      <c r="B1006" s="229"/>
      <c r="C1006" s="229"/>
      <c r="D1006" s="229"/>
      <c r="E1006" s="229"/>
      <c r="F1006" s="229"/>
      <c r="G1006" s="229"/>
      <c r="H1006" s="229"/>
      <c r="I1006" s="229"/>
      <c r="J1006" s="229"/>
      <c r="K1006" s="229"/>
      <c r="L1006" s="229"/>
      <c r="M1006" s="230"/>
    </row>
    <row r="1007" spans="1:13" ht="12.75">
      <c r="A1007" s="244" t="s">
        <v>21</v>
      </c>
      <c r="B1007" s="227"/>
      <c r="C1007" s="227"/>
      <c r="D1007" s="227" t="s">
        <v>41</v>
      </c>
      <c r="E1007" s="227"/>
      <c r="F1007" s="227"/>
      <c r="G1007" s="227"/>
      <c r="H1007" s="227"/>
      <c r="I1007" s="227" t="s">
        <v>42</v>
      </c>
      <c r="J1007" s="227"/>
      <c r="K1007" s="227" t="s">
        <v>43</v>
      </c>
      <c r="L1007" s="227"/>
      <c r="M1007" s="245"/>
    </row>
    <row r="1008" spans="1:13" ht="12.75">
      <c r="A1008" s="234"/>
      <c r="B1008" s="235"/>
      <c r="C1008" s="235"/>
      <c r="D1008" s="235"/>
      <c r="E1008" s="235"/>
      <c r="F1008" s="235"/>
      <c r="G1008" s="235"/>
      <c r="H1008" s="235"/>
      <c r="I1008" s="235"/>
      <c r="J1008" s="235"/>
      <c r="K1008" s="235"/>
      <c r="L1008" s="235"/>
      <c r="M1008" s="247"/>
    </row>
    <row r="1009" spans="1:13" ht="12.75">
      <c r="A1009" s="234"/>
      <c r="B1009" s="235"/>
      <c r="C1009" s="235"/>
      <c r="D1009" s="235"/>
      <c r="E1009" s="235"/>
      <c r="F1009" s="235"/>
      <c r="G1009" s="235"/>
      <c r="H1009" s="235"/>
      <c r="I1009" s="235"/>
      <c r="J1009" s="235"/>
      <c r="K1009" s="235"/>
      <c r="L1009" s="235"/>
      <c r="M1009" s="247"/>
    </row>
    <row r="1010" spans="1:13" ht="12.75">
      <c r="A1010" s="234"/>
      <c r="B1010" s="235"/>
      <c r="C1010" s="235"/>
      <c r="D1010" s="235"/>
      <c r="E1010" s="235"/>
      <c r="F1010" s="235"/>
      <c r="G1010" s="235"/>
      <c r="H1010" s="235"/>
      <c r="I1010" s="235"/>
      <c r="J1010" s="235"/>
      <c r="K1010" s="235"/>
      <c r="L1010" s="235"/>
      <c r="M1010" s="247"/>
    </row>
    <row r="1011" spans="1:13" ht="12.75">
      <c r="A1011" s="234"/>
      <c r="B1011" s="235"/>
      <c r="C1011" s="235"/>
      <c r="D1011" s="235"/>
      <c r="E1011" s="235"/>
      <c r="F1011" s="235"/>
      <c r="G1011" s="235"/>
      <c r="H1011" s="235"/>
      <c r="I1011" s="235"/>
      <c r="J1011" s="235"/>
      <c r="K1011" s="235"/>
      <c r="L1011" s="235"/>
      <c r="M1011" s="247"/>
    </row>
    <row r="1012" spans="1:13" ht="12.75">
      <c r="A1012" s="234"/>
      <c r="B1012" s="235"/>
      <c r="C1012" s="235"/>
      <c r="D1012" s="235"/>
      <c r="E1012" s="235"/>
      <c r="F1012" s="235"/>
      <c r="G1012" s="235"/>
      <c r="H1012" s="235"/>
      <c r="I1012" s="235"/>
      <c r="J1012" s="235"/>
      <c r="K1012" s="235"/>
      <c r="L1012" s="235"/>
      <c r="M1012" s="247"/>
    </row>
    <row r="1013" spans="1:13" ht="12.75">
      <c r="A1013" s="234"/>
      <c r="B1013" s="235"/>
      <c r="C1013" s="235"/>
      <c r="D1013" s="235"/>
      <c r="E1013" s="235"/>
      <c r="F1013" s="235"/>
      <c r="G1013" s="235"/>
      <c r="H1013" s="235"/>
      <c r="I1013" s="235"/>
      <c r="J1013" s="235"/>
      <c r="K1013" s="235"/>
      <c r="L1013" s="235"/>
      <c r="M1013" s="247"/>
    </row>
    <row r="1014" spans="1:13" ht="13.5" thickBot="1">
      <c r="A1014" s="250"/>
      <c r="B1014" s="248"/>
      <c r="C1014" s="248"/>
      <c r="D1014" s="248"/>
      <c r="E1014" s="248"/>
      <c r="F1014" s="248"/>
      <c r="G1014" s="248"/>
      <c r="H1014" s="248"/>
      <c r="I1014" s="248"/>
      <c r="J1014" s="248"/>
      <c r="K1014" s="248"/>
      <c r="L1014" s="248"/>
      <c r="M1014" s="249"/>
    </row>
    <row r="1015" ht="13.5" thickBot="1"/>
    <row r="1016" spans="1:13" ht="12.75">
      <c r="A1016" s="115" t="s">
        <v>66</v>
      </c>
      <c r="B1016" s="116"/>
      <c r="C1016" s="116"/>
      <c r="D1016" s="116"/>
      <c r="E1016" s="116"/>
      <c r="F1016" s="116"/>
      <c r="G1016" s="116"/>
      <c r="H1016" s="116"/>
      <c r="I1016" s="116"/>
      <c r="J1016" s="116"/>
      <c r="K1016" s="116"/>
      <c r="L1016" s="116"/>
      <c r="M1016" s="117"/>
    </row>
    <row r="1017" spans="1:13" ht="35.25" customHeight="1">
      <c r="A1017" s="69" t="s">
        <v>0</v>
      </c>
      <c r="B1017" s="70"/>
      <c r="C1017" s="70"/>
      <c r="D1017" s="70"/>
      <c r="E1017" s="71"/>
      <c r="F1017" s="121"/>
      <c r="G1017" s="122"/>
      <c r="H1017" s="122"/>
      <c r="I1017" s="122"/>
      <c r="J1017" s="122"/>
      <c r="K1017" s="122"/>
      <c r="L1017" s="122"/>
      <c r="M1017" s="123"/>
    </row>
    <row r="1018" spans="1:13" ht="12.75">
      <c r="A1018" s="69" t="s">
        <v>1</v>
      </c>
      <c r="B1018" s="219"/>
      <c r="C1018" s="219"/>
      <c r="D1018" s="220"/>
      <c r="E1018" s="103"/>
      <c r="F1018" s="104"/>
      <c r="G1018" s="104"/>
      <c r="H1018" s="104"/>
      <c r="I1018" s="104"/>
      <c r="J1018" s="104"/>
      <c r="K1018" s="104"/>
      <c r="L1018" s="104"/>
      <c r="M1018" s="105"/>
    </row>
    <row r="1019" spans="1:13" ht="12.75">
      <c r="A1019" s="221"/>
      <c r="B1019" s="222"/>
      <c r="C1019" s="222"/>
      <c r="D1019" s="223"/>
      <c r="E1019" s="106"/>
      <c r="F1019" s="107"/>
      <c r="G1019" s="107"/>
      <c r="H1019" s="107"/>
      <c r="I1019" s="107"/>
      <c r="J1019" s="107"/>
      <c r="K1019" s="107"/>
      <c r="L1019" s="107"/>
      <c r="M1019" s="108"/>
    </row>
    <row r="1020" spans="1:13" ht="12.75">
      <c r="A1020" s="221"/>
      <c r="B1020" s="222"/>
      <c r="C1020" s="222"/>
      <c r="D1020" s="223"/>
      <c r="E1020" s="106"/>
      <c r="F1020" s="107"/>
      <c r="G1020" s="107"/>
      <c r="H1020" s="107"/>
      <c r="I1020" s="107"/>
      <c r="J1020" s="107"/>
      <c r="K1020" s="107"/>
      <c r="L1020" s="107"/>
      <c r="M1020" s="108"/>
    </row>
    <row r="1021" spans="1:13" ht="12.75">
      <c r="A1021" s="221"/>
      <c r="B1021" s="222"/>
      <c r="C1021" s="222"/>
      <c r="D1021" s="223"/>
      <c r="E1021" s="106"/>
      <c r="F1021" s="107"/>
      <c r="G1021" s="107"/>
      <c r="H1021" s="107"/>
      <c r="I1021" s="107"/>
      <c r="J1021" s="107"/>
      <c r="K1021" s="107"/>
      <c r="L1021" s="107"/>
      <c r="M1021" s="108"/>
    </row>
    <row r="1022" spans="1:13" ht="12.75">
      <c r="A1022" s="221"/>
      <c r="B1022" s="222"/>
      <c r="C1022" s="222"/>
      <c r="D1022" s="223"/>
      <c r="E1022" s="106"/>
      <c r="F1022" s="107"/>
      <c r="G1022" s="107"/>
      <c r="H1022" s="107"/>
      <c r="I1022" s="107"/>
      <c r="J1022" s="107"/>
      <c r="K1022" s="107"/>
      <c r="L1022" s="107"/>
      <c r="M1022" s="108"/>
    </row>
    <row r="1023" spans="1:13" ht="12.75">
      <c r="A1023" s="224"/>
      <c r="B1023" s="225"/>
      <c r="C1023" s="225"/>
      <c r="D1023" s="226"/>
      <c r="E1023" s="109"/>
      <c r="F1023" s="110"/>
      <c r="G1023" s="110"/>
      <c r="H1023" s="110"/>
      <c r="I1023" s="110"/>
      <c r="J1023" s="110"/>
      <c r="K1023" s="110"/>
      <c r="L1023" s="110"/>
      <c r="M1023" s="111"/>
    </row>
    <row r="1024" spans="1:13" ht="15.75">
      <c r="A1024" s="228" t="s">
        <v>2</v>
      </c>
      <c r="B1024" s="229"/>
      <c r="C1024" s="229"/>
      <c r="D1024" s="229"/>
      <c r="E1024" s="229"/>
      <c r="F1024" s="229"/>
      <c r="G1024" s="229"/>
      <c r="H1024" s="229"/>
      <c r="I1024" s="229"/>
      <c r="J1024" s="229"/>
      <c r="K1024" s="229"/>
      <c r="L1024" s="229"/>
      <c r="M1024" s="230"/>
    </row>
    <row r="1025" spans="1:13" ht="15">
      <c r="A1025" s="102" t="s">
        <v>3</v>
      </c>
      <c r="B1025" s="100"/>
      <c r="C1025" s="101"/>
      <c r="D1025" s="99" t="s">
        <v>4</v>
      </c>
      <c r="E1025" s="100"/>
      <c r="F1025" s="100"/>
      <c r="G1025" s="100"/>
      <c r="H1025" s="101"/>
      <c r="I1025" s="99" t="s">
        <v>5</v>
      </c>
      <c r="J1025" s="100"/>
      <c r="K1025" s="100"/>
      <c r="L1025" s="100"/>
      <c r="M1025" s="112"/>
    </row>
    <row r="1026" spans="1:13" ht="12.75">
      <c r="A1026" s="231" t="s">
        <v>6</v>
      </c>
      <c r="B1026" s="232"/>
      <c r="C1026" s="232"/>
      <c r="D1026" s="227" t="s">
        <v>7</v>
      </c>
      <c r="E1026" s="227"/>
      <c r="F1026" s="119" t="s">
        <v>8</v>
      </c>
      <c r="G1026" s="79"/>
      <c r="H1026" s="80"/>
      <c r="I1026" s="227" t="s">
        <v>7</v>
      </c>
      <c r="J1026" s="227"/>
      <c r="K1026" s="119" t="s">
        <v>8</v>
      </c>
      <c r="L1026" s="79"/>
      <c r="M1026" s="134"/>
    </row>
    <row r="1027" spans="1:13" ht="12.75">
      <c r="A1027" s="231"/>
      <c r="B1027" s="232"/>
      <c r="C1027" s="232"/>
      <c r="D1027" s="233" t="s">
        <v>9</v>
      </c>
      <c r="E1027" s="233"/>
      <c r="F1027" s="64"/>
      <c r="G1027" s="65"/>
      <c r="H1027" s="133"/>
      <c r="I1027" s="233" t="s">
        <v>11</v>
      </c>
      <c r="J1027" s="233"/>
      <c r="K1027" s="64"/>
      <c r="L1027" s="65"/>
      <c r="M1027" s="66"/>
    </row>
    <row r="1028" spans="1:13" ht="12.75">
      <c r="A1028" s="231"/>
      <c r="B1028" s="232"/>
      <c r="C1028" s="232"/>
      <c r="D1028" s="233" t="s">
        <v>12</v>
      </c>
      <c r="E1028" s="233"/>
      <c r="F1028" s="64"/>
      <c r="G1028" s="65"/>
      <c r="H1028" s="133"/>
      <c r="I1028" s="233" t="s">
        <v>13</v>
      </c>
      <c r="J1028" s="233"/>
      <c r="K1028" s="64"/>
      <c r="L1028" s="65"/>
      <c r="M1028" s="66"/>
    </row>
    <row r="1029" spans="1:36" s="31" customFormat="1" ht="29.25" customHeight="1">
      <c r="A1029" s="58" t="s">
        <v>95</v>
      </c>
      <c r="B1029" s="60"/>
      <c r="C1029" s="60"/>
      <c r="D1029" s="60"/>
      <c r="E1029" s="59"/>
      <c r="F1029" s="58" t="s">
        <v>96</v>
      </c>
      <c r="G1029" s="60"/>
      <c r="H1029" s="32">
        <f>'Obiettivi Area '!Q27</f>
        <v>0</v>
      </c>
      <c r="I1029" s="58" t="s">
        <v>97</v>
      </c>
      <c r="J1029" s="60"/>
      <c r="K1029" s="59"/>
      <c r="L1029" s="62" t="e">
        <f>'Obiettivi Area '!L27</f>
        <v>#REF!</v>
      </c>
      <c r="M1029" s="63"/>
      <c r="N1029" s="34"/>
      <c r="O1029" s="34"/>
      <c r="P1029" s="34"/>
      <c r="Q1029" s="61"/>
      <c r="R1029" s="61"/>
      <c r="S1029" s="35"/>
      <c r="T1029" s="61"/>
      <c r="U1029" s="61"/>
      <c r="V1029" s="35"/>
      <c r="W1029" s="36"/>
      <c r="X1029" s="37"/>
      <c r="Y1029" s="28"/>
      <c r="Z1029" s="28"/>
      <c r="AA1029" s="28"/>
      <c r="AB1029" s="28"/>
      <c r="AC1029" s="28"/>
      <c r="AD1029" s="29">
        <f>IF(K1025="X",5,(IF(M1025="X",3,(IF(O1025="X",1,0)))))</f>
        <v>0</v>
      </c>
      <c r="AE1029" s="29">
        <f>IF(K1027="X",5,(IF(M1027="X",3,(IF(O1027="X",1,0)))))</f>
        <v>0</v>
      </c>
      <c r="AF1029" s="29">
        <f>IF(Q1026="X",5,(IF(S1026="X",3,(IF(U1026="X",1,0)))))</f>
        <v>0</v>
      </c>
      <c r="AG1029" s="29">
        <f>IF(Q1028="X",1,(IF(S1028="X",3,(IF(U1028="X",5,0)))))</f>
        <v>0</v>
      </c>
      <c r="AH1029" s="30"/>
      <c r="AI1029" s="30"/>
      <c r="AJ1029" s="31">
        <f>PRODUCT(AD1029:AG1029)</f>
        <v>0</v>
      </c>
    </row>
    <row r="1030" spans="1:13" ht="15.75" hidden="1">
      <c r="A1030" s="228" t="s">
        <v>14</v>
      </c>
      <c r="B1030" s="229"/>
      <c r="C1030" s="229"/>
      <c r="D1030" s="229"/>
      <c r="E1030" s="229" t="s">
        <v>15</v>
      </c>
      <c r="F1030" s="229"/>
      <c r="G1030" s="229"/>
      <c r="H1030" s="229"/>
      <c r="I1030" s="229"/>
      <c r="J1030" s="229"/>
      <c r="K1030" s="229" t="s">
        <v>16</v>
      </c>
      <c r="L1030" s="229"/>
      <c r="M1030" s="230"/>
    </row>
    <row r="1031" spans="1:13" ht="12.75" hidden="1">
      <c r="A1031" s="234"/>
      <c r="B1031" s="235"/>
      <c r="C1031" s="235"/>
      <c r="D1031" s="235"/>
      <c r="E1031" s="235"/>
      <c r="F1031" s="235"/>
      <c r="G1031" s="235"/>
      <c r="H1031" s="235"/>
      <c r="I1031" s="235"/>
      <c r="J1031" s="235"/>
      <c r="K1031" s="236"/>
      <c r="L1031" s="236"/>
      <c r="M1031" s="237"/>
    </row>
    <row r="1032" spans="1:13" ht="12.75" hidden="1">
      <c r="A1032" s="234"/>
      <c r="B1032" s="235"/>
      <c r="C1032" s="235"/>
      <c r="D1032" s="235"/>
      <c r="E1032" s="235"/>
      <c r="F1032" s="235"/>
      <c r="G1032" s="235"/>
      <c r="H1032" s="235"/>
      <c r="I1032" s="235"/>
      <c r="J1032" s="235"/>
      <c r="K1032" s="236"/>
      <c r="L1032" s="236"/>
      <c r="M1032" s="237"/>
    </row>
    <row r="1033" spans="1:13" ht="12.75" hidden="1">
      <c r="A1033" s="234"/>
      <c r="B1033" s="235"/>
      <c r="C1033" s="235"/>
      <c r="D1033" s="235"/>
      <c r="E1033" s="235"/>
      <c r="F1033" s="235"/>
      <c r="G1033" s="235"/>
      <c r="H1033" s="235"/>
      <c r="I1033" s="235"/>
      <c r="J1033" s="235"/>
      <c r="K1033" s="236"/>
      <c r="L1033" s="236"/>
      <c r="M1033" s="237"/>
    </row>
    <row r="1034" spans="1:13" ht="15.75">
      <c r="A1034" s="228" t="s">
        <v>17</v>
      </c>
      <c r="B1034" s="229"/>
      <c r="C1034" s="229"/>
      <c r="D1034" s="229"/>
      <c r="E1034" s="229"/>
      <c r="F1034" s="229"/>
      <c r="G1034" s="229"/>
      <c r="H1034" s="229"/>
      <c r="I1034" s="229"/>
      <c r="J1034" s="229"/>
      <c r="K1034" s="229"/>
      <c r="L1034" s="229"/>
      <c r="M1034" s="230"/>
    </row>
    <row r="1035" spans="1:13" ht="15">
      <c r="A1035" s="102" t="s">
        <v>18</v>
      </c>
      <c r="B1035" s="100"/>
      <c r="C1035" s="100"/>
      <c r="D1035" s="100"/>
      <c r="E1035" s="100"/>
      <c r="F1035" s="100"/>
      <c r="G1035" s="100"/>
      <c r="H1035" s="101"/>
      <c r="I1035" s="99" t="s">
        <v>19</v>
      </c>
      <c r="J1035" s="100"/>
      <c r="K1035" s="100"/>
      <c r="L1035" s="100"/>
      <c r="M1035" s="112"/>
    </row>
    <row r="1036" spans="1:13" ht="12.75">
      <c r="A1036" s="158"/>
      <c r="B1036" s="122"/>
      <c r="C1036" s="122"/>
      <c r="D1036" s="122"/>
      <c r="E1036" s="122"/>
      <c r="F1036" s="122"/>
      <c r="G1036" s="122"/>
      <c r="H1036" s="159"/>
      <c r="I1036" s="121"/>
      <c r="J1036" s="122"/>
      <c r="K1036" s="122"/>
      <c r="L1036" s="122"/>
      <c r="M1036" s="123"/>
    </row>
    <row r="1037" spans="1:13" ht="12.75">
      <c r="A1037" s="158"/>
      <c r="B1037" s="122"/>
      <c r="C1037" s="122"/>
      <c r="D1037" s="122"/>
      <c r="E1037" s="122"/>
      <c r="F1037" s="122"/>
      <c r="G1037" s="122"/>
      <c r="H1037" s="159"/>
      <c r="I1037" s="121"/>
      <c r="J1037" s="122"/>
      <c r="K1037" s="122"/>
      <c r="L1037" s="122"/>
      <c r="M1037" s="123"/>
    </row>
    <row r="1038" spans="1:13" ht="12.75">
      <c r="A1038" s="158"/>
      <c r="B1038" s="122"/>
      <c r="C1038" s="122"/>
      <c r="D1038" s="122"/>
      <c r="E1038" s="122"/>
      <c r="F1038" s="122"/>
      <c r="G1038" s="122"/>
      <c r="H1038" s="159"/>
      <c r="I1038" s="121"/>
      <c r="J1038" s="122"/>
      <c r="K1038" s="122"/>
      <c r="L1038" s="122"/>
      <c r="M1038" s="123"/>
    </row>
    <row r="1039" spans="1:13" ht="12.75">
      <c r="A1039" s="158"/>
      <c r="B1039" s="122"/>
      <c r="C1039" s="122"/>
      <c r="D1039" s="122"/>
      <c r="E1039" s="122"/>
      <c r="F1039" s="122"/>
      <c r="G1039" s="122"/>
      <c r="H1039" s="159"/>
      <c r="I1039" s="121"/>
      <c r="J1039" s="122"/>
      <c r="K1039" s="122"/>
      <c r="L1039" s="122"/>
      <c r="M1039" s="123"/>
    </row>
    <row r="1040" spans="1:13" ht="12.75">
      <c r="A1040" s="158"/>
      <c r="B1040" s="122"/>
      <c r="C1040" s="122"/>
      <c r="D1040" s="122"/>
      <c r="E1040" s="122"/>
      <c r="F1040" s="122"/>
      <c r="G1040" s="122"/>
      <c r="H1040" s="159"/>
      <c r="I1040" s="121"/>
      <c r="J1040" s="122"/>
      <c r="K1040" s="122"/>
      <c r="L1040" s="122"/>
      <c r="M1040" s="123"/>
    </row>
    <row r="1041" spans="1:13" ht="15.75">
      <c r="A1041" s="228" t="s">
        <v>20</v>
      </c>
      <c r="B1041" s="229"/>
      <c r="C1041" s="229"/>
      <c r="D1041" s="229"/>
      <c r="E1041" s="229"/>
      <c r="F1041" s="229"/>
      <c r="G1041" s="229"/>
      <c r="H1041" s="229"/>
      <c r="I1041" s="229"/>
      <c r="J1041" s="229"/>
      <c r="K1041" s="229"/>
      <c r="L1041" s="229"/>
      <c r="M1041" s="230"/>
    </row>
    <row r="1042" spans="1:13" ht="18">
      <c r="A1042" s="2" t="s">
        <v>21</v>
      </c>
      <c r="B1042" s="3" t="s">
        <v>22</v>
      </c>
      <c r="C1042" s="3" t="s">
        <v>23</v>
      </c>
      <c r="D1042" s="3" t="s">
        <v>24</v>
      </c>
      <c r="E1042" s="3" t="s">
        <v>25</v>
      </c>
      <c r="F1042" s="3" t="s">
        <v>26</v>
      </c>
      <c r="G1042" s="3" t="s">
        <v>27</v>
      </c>
      <c r="H1042" s="3" t="s">
        <v>28</v>
      </c>
      <c r="I1042" s="3" t="s">
        <v>29</v>
      </c>
      <c r="J1042" s="3" t="s">
        <v>30</v>
      </c>
      <c r="K1042" s="3" t="s">
        <v>31</v>
      </c>
      <c r="L1042" s="3" t="s">
        <v>32</v>
      </c>
      <c r="M1042" s="4" t="s">
        <v>33</v>
      </c>
    </row>
    <row r="1043" spans="1:13" ht="12.75">
      <c r="A1043" s="9" t="s">
        <v>10</v>
      </c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8"/>
    </row>
    <row r="1044" spans="1:13" ht="12.75">
      <c r="A1044" s="9" t="s">
        <v>34</v>
      </c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8"/>
    </row>
    <row r="1045" spans="1:13" ht="12.75">
      <c r="A1045" s="9" t="s">
        <v>35</v>
      </c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8"/>
    </row>
    <row r="1046" spans="1:13" ht="12.75">
      <c r="A1046" s="9" t="s">
        <v>36</v>
      </c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8"/>
    </row>
    <row r="1047" spans="1:13" ht="12.75">
      <c r="A1047" s="9" t="s">
        <v>37</v>
      </c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8"/>
    </row>
    <row r="1048" spans="1:13" ht="12.75">
      <c r="A1048" s="9" t="s">
        <v>38</v>
      </c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8"/>
    </row>
    <row r="1049" spans="1:13" ht="12.75">
      <c r="A1049" s="9" t="s">
        <v>39</v>
      </c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8"/>
    </row>
    <row r="1050" spans="1:13" ht="15.75">
      <c r="A1050" s="228" t="s">
        <v>40</v>
      </c>
      <c r="B1050" s="229"/>
      <c r="C1050" s="229"/>
      <c r="D1050" s="229"/>
      <c r="E1050" s="229"/>
      <c r="F1050" s="229"/>
      <c r="G1050" s="229"/>
      <c r="H1050" s="229"/>
      <c r="I1050" s="229"/>
      <c r="J1050" s="229"/>
      <c r="K1050" s="229"/>
      <c r="L1050" s="229"/>
      <c r="M1050" s="230"/>
    </row>
    <row r="1051" spans="1:13" ht="12.75">
      <c r="A1051" s="244" t="s">
        <v>21</v>
      </c>
      <c r="B1051" s="227"/>
      <c r="C1051" s="227"/>
      <c r="D1051" s="227" t="s">
        <v>41</v>
      </c>
      <c r="E1051" s="227"/>
      <c r="F1051" s="227"/>
      <c r="G1051" s="227"/>
      <c r="H1051" s="227"/>
      <c r="I1051" s="227" t="s">
        <v>42</v>
      </c>
      <c r="J1051" s="227"/>
      <c r="K1051" s="227" t="s">
        <v>43</v>
      </c>
      <c r="L1051" s="227"/>
      <c r="M1051" s="245"/>
    </row>
    <row r="1052" spans="1:13" ht="12.75">
      <c r="A1052" s="234"/>
      <c r="B1052" s="235"/>
      <c r="C1052" s="235"/>
      <c r="D1052" s="235"/>
      <c r="E1052" s="235"/>
      <c r="F1052" s="235"/>
      <c r="G1052" s="235"/>
      <c r="H1052" s="235"/>
      <c r="I1052" s="235"/>
      <c r="J1052" s="235"/>
      <c r="K1052" s="235"/>
      <c r="L1052" s="235"/>
      <c r="M1052" s="247"/>
    </row>
    <row r="1053" spans="1:13" ht="12.75">
      <c r="A1053" s="234"/>
      <c r="B1053" s="235"/>
      <c r="C1053" s="235"/>
      <c r="D1053" s="235"/>
      <c r="E1053" s="235"/>
      <c r="F1053" s="235"/>
      <c r="G1053" s="235"/>
      <c r="H1053" s="235"/>
      <c r="I1053" s="235"/>
      <c r="J1053" s="235"/>
      <c r="K1053" s="235"/>
      <c r="L1053" s="235"/>
      <c r="M1053" s="247"/>
    </row>
    <row r="1054" spans="1:13" ht="12.75">
      <c r="A1054" s="234"/>
      <c r="B1054" s="235"/>
      <c r="C1054" s="235"/>
      <c r="D1054" s="235"/>
      <c r="E1054" s="235"/>
      <c r="F1054" s="235"/>
      <c r="G1054" s="235"/>
      <c r="H1054" s="235"/>
      <c r="I1054" s="235"/>
      <c r="J1054" s="235"/>
      <c r="K1054" s="235"/>
      <c r="L1054" s="235"/>
      <c r="M1054" s="247"/>
    </row>
    <row r="1055" spans="1:13" ht="12.75">
      <c r="A1055" s="234"/>
      <c r="B1055" s="235"/>
      <c r="C1055" s="235"/>
      <c r="D1055" s="235"/>
      <c r="E1055" s="235"/>
      <c r="F1055" s="235"/>
      <c r="G1055" s="235"/>
      <c r="H1055" s="235"/>
      <c r="I1055" s="235"/>
      <c r="J1055" s="235"/>
      <c r="K1055" s="235"/>
      <c r="L1055" s="235"/>
      <c r="M1055" s="247"/>
    </row>
    <row r="1056" spans="1:13" ht="12.75">
      <c r="A1056" s="234"/>
      <c r="B1056" s="235"/>
      <c r="C1056" s="235"/>
      <c r="D1056" s="235"/>
      <c r="E1056" s="235"/>
      <c r="F1056" s="235"/>
      <c r="G1056" s="235"/>
      <c r="H1056" s="235"/>
      <c r="I1056" s="235"/>
      <c r="J1056" s="235"/>
      <c r="K1056" s="235"/>
      <c r="L1056" s="235"/>
      <c r="M1056" s="247"/>
    </row>
    <row r="1057" spans="1:13" ht="12.75">
      <c r="A1057" s="234"/>
      <c r="B1057" s="235"/>
      <c r="C1057" s="235"/>
      <c r="D1057" s="235"/>
      <c r="E1057" s="235"/>
      <c r="F1057" s="235"/>
      <c r="G1057" s="235"/>
      <c r="H1057" s="235"/>
      <c r="I1057" s="235"/>
      <c r="J1057" s="235"/>
      <c r="K1057" s="235"/>
      <c r="L1057" s="235"/>
      <c r="M1057" s="247"/>
    </row>
    <row r="1058" spans="1:13" ht="13.5" thickBot="1">
      <c r="A1058" s="250"/>
      <c r="B1058" s="248"/>
      <c r="C1058" s="248"/>
      <c r="D1058" s="248"/>
      <c r="E1058" s="248"/>
      <c r="F1058" s="248"/>
      <c r="G1058" s="248"/>
      <c r="H1058" s="248"/>
      <c r="I1058" s="248"/>
      <c r="J1058" s="248"/>
      <c r="K1058" s="248"/>
      <c r="L1058" s="248"/>
      <c r="M1058" s="249"/>
    </row>
    <row r="1059" ht="13.5" thickBot="1"/>
    <row r="1060" spans="1:13" ht="12.75">
      <c r="A1060" s="115" t="s">
        <v>67</v>
      </c>
      <c r="B1060" s="116"/>
      <c r="C1060" s="116"/>
      <c r="D1060" s="116"/>
      <c r="E1060" s="116"/>
      <c r="F1060" s="116"/>
      <c r="G1060" s="116"/>
      <c r="H1060" s="116"/>
      <c r="I1060" s="116"/>
      <c r="J1060" s="116"/>
      <c r="K1060" s="116"/>
      <c r="L1060" s="116"/>
      <c r="M1060" s="117"/>
    </row>
    <row r="1061" spans="1:13" ht="35.25" customHeight="1">
      <c r="A1061" s="69" t="s">
        <v>0</v>
      </c>
      <c r="B1061" s="70"/>
      <c r="C1061" s="70"/>
      <c r="D1061" s="70"/>
      <c r="E1061" s="71"/>
      <c r="F1061" s="121"/>
      <c r="G1061" s="122"/>
      <c r="H1061" s="122"/>
      <c r="I1061" s="122"/>
      <c r="J1061" s="122"/>
      <c r="K1061" s="122"/>
      <c r="L1061" s="122"/>
      <c r="M1061" s="123"/>
    </row>
    <row r="1062" spans="1:13" ht="12.75">
      <c r="A1062" s="69" t="s">
        <v>1</v>
      </c>
      <c r="B1062" s="219"/>
      <c r="C1062" s="219"/>
      <c r="D1062" s="220"/>
      <c r="E1062" s="103"/>
      <c r="F1062" s="104"/>
      <c r="G1062" s="104"/>
      <c r="H1062" s="104"/>
      <c r="I1062" s="104"/>
      <c r="J1062" s="104"/>
      <c r="K1062" s="104"/>
      <c r="L1062" s="104"/>
      <c r="M1062" s="105"/>
    </row>
    <row r="1063" spans="1:13" ht="12.75">
      <c r="A1063" s="221"/>
      <c r="B1063" s="222"/>
      <c r="C1063" s="222"/>
      <c r="D1063" s="223"/>
      <c r="E1063" s="106"/>
      <c r="F1063" s="107"/>
      <c r="G1063" s="107"/>
      <c r="H1063" s="107"/>
      <c r="I1063" s="107"/>
      <c r="J1063" s="107"/>
      <c r="K1063" s="107"/>
      <c r="L1063" s="107"/>
      <c r="M1063" s="108"/>
    </row>
    <row r="1064" spans="1:13" ht="12.75">
      <c r="A1064" s="221"/>
      <c r="B1064" s="222"/>
      <c r="C1064" s="222"/>
      <c r="D1064" s="223"/>
      <c r="E1064" s="106"/>
      <c r="F1064" s="107"/>
      <c r="G1064" s="107"/>
      <c r="H1064" s="107"/>
      <c r="I1064" s="107"/>
      <c r="J1064" s="107"/>
      <c r="K1064" s="107"/>
      <c r="L1064" s="107"/>
      <c r="M1064" s="108"/>
    </row>
    <row r="1065" spans="1:13" ht="12.75">
      <c r="A1065" s="221"/>
      <c r="B1065" s="222"/>
      <c r="C1065" s="222"/>
      <c r="D1065" s="223"/>
      <c r="E1065" s="106"/>
      <c r="F1065" s="107"/>
      <c r="G1065" s="107"/>
      <c r="H1065" s="107"/>
      <c r="I1065" s="107"/>
      <c r="J1065" s="107"/>
      <c r="K1065" s="107"/>
      <c r="L1065" s="107"/>
      <c r="M1065" s="108"/>
    </row>
    <row r="1066" spans="1:13" ht="12.75">
      <c r="A1066" s="221"/>
      <c r="B1066" s="222"/>
      <c r="C1066" s="222"/>
      <c r="D1066" s="223"/>
      <c r="E1066" s="106"/>
      <c r="F1066" s="107"/>
      <c r="G1066" s="107"/>
      <c r="H1066" s="107"/>
      <c r="I1066" s="107"/>
      <c r="J1066" s="107"/>
      <c r="K1066" s="107"/>
      <c r="L1066" s="107"/>
      <c r="M1066" s="108"/>
    </row>
    <row r="1067" spans="1:13" ht="12.75">
      <c r="A1067" s="224"/>
      <c r="B1067" s="225"/>
      <c r="C1067" s="225"/>
      <c r="D1067" s="226"/>
      <c r="E1067" s="109"/>
      <c r="F1067" s="110"/>
      <c r="G1067" s="110"/>
      <c r="H1067" s="110"/>
      <c r="I1067" s="110"/>
      <c r="J1067" s="110"/>
      <c r="K1067" s="110"/>
      <c r="L1067" s="110"/>
      <c r="M1067" s="111"/>
    </row>
    <row r="1068" spans="1:13" ht="15.75">
      <c r="A1068" s="228" t="s">
        <v>2</v>
      </c>
      <c r="B1068" s="229"/>
      <c r="C1068" s="229"/>
      <c r="D1068" s="229"/>
      <c r="E1068" s="229"/>
      <c r="F1068" s="229"/>
      <c r="G1068" s="229"/>
      <c r="H1068" s="229"/>
      <c r="I1068" s="229"/>
      <c r="J1068" s="229"/>
      <c r="K1068" s="229"/>
      <c r="L1068" s="229"/>
      <c r="M1068" s="230"/>
    </row>
    <row r="1069" spans="1:13" ht="15">
      <c r="A1069" s="102" t="s">
        <v>3</v>
      </c>
      <c r="B1069" s="100"/>
      <c r="C1069" s="101"/>
      <c r="D1069" s="99" t="s">
        <v>4</v>
      </c>
      <c r="E1069" s="100"/>
      <c r="F1069" s="100"/>
      <c r="G1069" s="100"/>
      <c r="H1069" s="101"/>
      <c r="I1069" s="99" t="s">
        <v>5</v>
      </c>
      <c r="J1069" s="100"/>
      <c r="K1069" s="100"/>
      <c r="L1069" s="100"/>
      <c r="M1069" s="112"/>
    </row>
    <row r="1070" spans="1:13" ht="12.75">
      <c r="A1070" s="231" t="s">
        <v>6</v>
      </c>
      <c r="B1070" s="232"/>
      <c r="C1070" s="232"/>
      <c r="D1070" s="227" t="s">
        <v>7</v>
      </c>
      <c r="E1070" s="227"/>
      <c r="F1070" s="119" t="s">
        <v>8</v>
      </c>
      <c r="G1070" s="79"/>
      <c r="H1070" s="80"/>
      <c r="I1070" s="227" t="s">
        <v>7</v>
      </c>
      <c r="J1070" s="227"/>
      <c r="K1070" s="119" t="s">
        <v>8</v>
      </c>
      <c r="L1070" s="79"/>
      <c r="M1070" s="134"/>
    </row>
    <row r="1071" spans="1:13" ht="12.75">
      <c r="A1071" s="231"/>
      <c r="B1071" s="232"/>
      <c r="C1071" s="232"/>
      <c r="D1071" s="233" t="s">
        <v>9</v>
      </c>
      <c r="E1071" s="233"/>
      <c r="F1071" s="64"/>
      <c r="G1071" s="65"/>
      <c r="H1071" s="133"/>
      <c r="I1071" s="233" t="s">
        <v>11</v>
      </c>
      <c r="J1071" s="233"/>
      <c r="K1071" s="64"/>
      <c r="L1071" s="65"/>
      <c r="M1071" s="66"/>
    </row>
    <row r="1072" spans="1:13" ht="12.75">
      <c r="A1072" s="231"/>
      <c r="B1072" s="232"/>
      <c r="C1072" s="232"/>
      <c r="D1072" s="233" t="s">
        <v>12</v>
      </c>
      <c r="E1072" s="233"/>
      <c r="F1072" s="64"/>
      <c r="G1072" s="65"/>
      <c r="H1072" s="133"/>
      <c r="I1072" s="233" t="s">
        <v>13</v>
      </c>
      <c r="J1072" s="233"/>
      <c r="K1072" s="64"/>
      <c r="L1072" s="65"/>
      <c r="M1072" s="66"/>
    </row>
    <row r="1073" spans="1:36" s="31" customFormat="1" ht="29.25" customHeight="1">
      <c r="A1073" s="58" t="s">
        <v>95</v>
      </c>
      <c r="B1073" s="60"/>
      <c r="C1073" s="60"/>
      <c r="D1073" s="60"/>
      <c r="E1073" s="59"/>
      <c r="F1073" s="58" t="s">
        <v>96</v>
      </c>
      <c r="G1073" s="60"/>
      <c r="H1073" s="32">
        <f>'Obiettivi Area '!Q29</f>
        <v>0</v>
      </c>
      <c r="I1073" s="58" t="s">
        <v>97</v>
      </c>
      <c r="J1073" s="60"/>
      <c r="K1073" s="59"/>
      <c r="L1073" s="62" t="e">
        <f>'Obiettivi Area '!L29</f>
        <v>#REF!</v>
      </c>
      <c r="M1073" s="63"/>
      <c r="N1073" s="34"/>
      <c r="O1073" s="34"/>
      <c r="P1073" s="34"/>
      <c r="Q1073" s="61"/>
      <c r="R1073" s="61"/>
      <c r="S1073" s="35"/>
      <c r="T1073" s="61"/>
      <c r="U1073" s="61"/>
      <c r="V1073" s="35"/>
      <c r="W1073" s="36"/>
      <c r="X1073" s="37"/>
      <c r="Y1073" s="28"/>
      <c r="Z1073" s="28"/>
      <c r="AA1073" s="28"/>
      <c r="AB1073" s="28"/>
      <c r="AC1073" s="28"/>
      <c r="AD1073" s="29">
        <f>IF(K1069="X",5,(IF(M1069="X",3,(IF(O1069="X",1,0)))))</f>
        <v>0</v>
      </c>
      <c r="AE1073" s="29">
        <f>IF(K1071="X",5,(IF(M1071="X",3,(IF(O1071="X",1,0)))))</f>
        <v>0</v>
      </c>
      <c r="AF1073" s="29">
        <f>IF(Q1070="X",5,(IF(S1070="X",3,(IF(U1070="X",1,0)))))</f>
        <v>0</v>
      </c>
      <c r="AG1073" s="29">
        <f>IF(Q1072="X",1,(IF(S1072="X",3,(IF(U1072="X",5,0)))))</f>
        <v>0</v>
      </c>
      <c r="AH1073" s="30"/>
      <c r="AI1073" s="30"/>
      <c r="AJ1073" s="31">
        <f>PRODUCT(AD1073:AG1073)</f>
        <v>0</v>
      </c>
    </row>
    <row r="1074" spans="1:13" ht="15.75" hidden="1">
      <c r="A1074" s="228" t="s">
        <v>14</v>
      </c>
      <c r="B1074" s="229"/>
      <c r="C1074" s="229"/>
      <c r="D1074" s="229"/>
      <c r="E1074" s="229" t="s">
        <v>15</v>
      </c>
      <c r="F1074" s="229"/>
      <c r="G1074" s="229"/>
      <c r="H1074" s="229"/>
      <c r="I1074" s="229"/>
      <c r="J1074" s="229"/>
      <c r="K1074" s="229" t="s">
        <v>16</v>
      </c>
      <c r="L1074" s="229"/>
      <c r="M1074" s="230"/>
    </row>
    <row r="1075" spans="1:13" ht="12.75" hidden="1">
      <c r="A1075" s="234"/>
      <c r="B1075" s="235"/>
      <c r="C1075" s="235"/>
      <c r="D1075" s="235"/>
      <c r="E1075" s="235"/>
      <c r="F1075" s="235"/>
      <c r="G1075" s="235"/>
      <c r="H1075" s="235"/>
      <c r="I1075" s="235"/>
      <c r="J1075" s="235"/>
      <c r="K1075" s="236"/>
      <c r="L1075" s="236"/>
      <c r="M1075" s="237"/>
    </row>
    <row r="1076" spans="1:13" ht="12.75" hidden="1">
      <c r="A1076" s="234"/>
      <c r="B1076" s="235"/>
      <c r="C1076" s="235"/>
      <c r="D1076" s="235"/>
      <c r="E1076" s="235"/>
      <c r="F1076" s="235"/>
      <c r="G1076" s="235"/>
      <c r="H1076" s="235"/>
      <c r="I1076" s="235"/>
      <c r="J1076" s="235"/>
      <c r="K1076" s="236"/>
      <c r="L1076" s="236"/>
      <c r="M1076" s="237"/>
    </row>
    <row r="1077" spans="1:13" ht="12.75" hidden="1">
      <c r="A1077" s="234"/>
      <c r="B1077" s="235"/>
      <c r="C1077" s="235"/>
      <c r="D1077" s="235"/>
      <c r="E1077" s="235"/>
      <c r="F1077" s="235"/>
      <c r="G1077" s="235"/>
      <c r="H1077" s="235"/>
      <c r="I1077" s="235"/>
      <c r="J1077" s="235"/>
      <c r="K1077" s="236"/>
      <c r="L1077" s="236"/>
      <c r="M1077" s="237"/>
    </row>
    <row r="1078" spans="1:13" ht="15.75">
      <c r="A1078" s="228" t="s">
        <v>17</v>
      </c>
      <c r="B1078" s="229"/>
      <c r="C1078" s="229"/>
      <c r="D1078" s="229"/>
      <c r="E1078" s="229"/>
      <c r="F1078" s="229"/>
      <c r="G1078" s="229"/>
      <c r="H1078" s="229"/>
      <c r="I1078" s="229"/>
      <c r="J1078" s="229"/>
      <c r="K1078" s="229"/>
      <c r="L1078" s="229"/>
      <c r="M1078" s="230"/>
    </row>
    <row r="1079" spans="1:13" ht="15">
      <c r="A1079" s="102" t="s">
        <v>18</v>
      </c>
      <c r="B1079" s="100"/>
      <c r="C1079" s="100"/>
      <c r="D1079" s="100"/>
      <c r="E1079" s="100"/>
      <c r="F1079" s="100"/>
      <c r="G1079" s="100"/>
      <c r="H1079" s="101"/>
      <c r="I1079" s="99" t="s">
        <v>19</v>
      </c>
      <c r="J1079" s="100"/>
      <c r="K1079" s="100"/>
      <c r="L1079" s="100"/>
      <c r="M1079" s="112"/>
    </row>
    <row r="1080" spans="1:13" ht="12.75">
      <c r="A1080" s="158"/>
      <c r="B1080" s="122"/>
      <c r="C1080" s="122"/>
      <c r="D1080" s="122"/>
      <c r="E1080" s="122"/>
      <c r="F1080" s="122"/>
      <c r="G1080" s="122"/>
      <c r="H1080" s="159"/>
      <c r="I1080" s="121"/>
      <c r="J1080" s="122"/>
      <c r="K1080" s="122"/>
      <c r="L1080" s="122"/>
      <c r="M1080" s="123"/>
    </row>
    <row r="1081" spans="1:13" ht="12.75">
      <c r="A1081" s="158"/>
      <c r="B1081" s="122"/>
      <c r="C1081" s="122"/>
      <c r="D1081" s="122"/>
      <c r="E1081" s="122"/>
      <c r="F1081" s="122"/>
      <c r="G1081" s="122"/>
      <c r="H1081" s="159"/>
      <c r="I1081" s="121"/>
      <c r="J1081" s="122"/>
      <c r="K1081" s="122"/>
      <c r="L1081" s="122"/>
      <c r="M1081" s="123"/>
    </row>
    <row r="1082" spans="1:13" ht="12.75">
      <c r="A1082" s="158"/>
      <c r="B1082" s="122"/>
      <c r="C1082" s="122"/>
      <c r="D1082" s="122"/>
      <c r="E1082" s="122"/>
      <c r="F1082" s="122"/>
      <c r="G1082" s="122"/>
      <c r="H1082" s="159"/>
      <c r="I1082" s="121"/>
      <c r="J1082" s="122"/>
      <c r="K1082" s="122"/>
      <c r="L1082" s="122"/>
      <c r="M1082" s="123"/>
    </row>
    <row r="1083" spans="1:13" ht="12.75">
      <c r="A1083" s="158"/>
      <c r="B1083" s="122"/>
      <c r="C1083" s="122"/>
      <c r="D1083" s="122"/>
      <c r="E1083" s="122"/>
      <c r="F1083" s="122"/>
      <c r="G1083" s="122"/>
      <c r="H1083" s="159"/>
      <c r="I1083" s="121"/>
      <c r="J1083" s="122"/>
      <c r="K1083" s="122"/>
      <c r="L1083" s="122"/>
      <c r="M1083" s="123"/>
    </row>
    <row r="1084" spans="1:13" ht="12.75">
      <c r="A1084" s="158"/>
      <c r="B1084" s="122"/>
      <c r="C1084" s="122"/>
      <c r="D1084" s="122"/>
      <c r="E1084" s="122"/>
      <c r="F1084" s="122"/>
      <c r="G1084" s="122"/>
      <c r="H1084" s="159"/>
      <c r="I1084" s="121"/>
      <c r="J1084" s="122"/>
      <c r="K1084" s="122"/>
      <c r="L1084" s="122"/>
      <c r="M1084" s="123"/>
    </row>
    <row r="1085" spans="1:13" ht="15.75">
      <c r="A1085" s="228" t="s">
        <v>20</v>
      </c>
      <c r="B1085" s="229"/>
      <c r="C1085" s="229"/>
      <c r="D1085" s="229"/>
      <c r="E1085" s="229"/>
      <c r="F1085" s="229"/>
      <c r="G1085" s="229"/>
      <c r="H1085" s="229"/>
      <c r="I1085" s="229"/>
      <c r="J1085" s="229"/>
      <c r="K1085" s="229"/>
      <c r="L1085" s="229"/>
      <c r="M1085" s="230"/>
    </row>
    <row r="1086" spans="1:13" ht="18">
      <c r="A1086" s="2" t="s">
        <v>21</v>
      </c>
      <c r="B1086" s="3" t="s">
        <v>22</v>
      </c>
      <c r="C1086" s="3" t="s">
        <v>23</v>
      </c>
      <c r="D1086" s="3" t="s">
        <v>24</v>
      </c>
      <c r="E1086" s="3" t="s">
        <v>25</v>
      </c>
      <c r="F1086" s="3" t="s">
        <v>26</v>
      </c>
      <c r="G1086" s="3" t="s">
        <v>27</v>
      </c>
      <c r="H1086" s="3" t="s">
        <v>28</v>
      </c>
      <c r="I1086" s="3" t="s">
        <v>29</v>
      </c>
      <c r="J1086" s="3" t="s">
        <v>30</v>
      </c>
      <c r="K1086" s="3" t="s">
        <v>31</v>
      </c>
      <c r="L1086" s="3" t="s">
        <v>32</v>
      </c>
      <c r="M1086" s="4" t="s">
        <v>33</v>
      </c>
    </row>
    <row r="1087" spans="1:13" ht="12.75">
      <c r="A1087" s="9" t="s">
        <v>10</v>
      </c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8"/>
    </row>
    <row r="1088" spans="1:13" ht="12.75">
      <c r="A1088" s="9" t="s">
        <v>34</v>
      </c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8"/>
    </row>
    <row r="1089" spans="1:13" ht="12.75">
      <c r="A1089" s="9" t="s">
        <v>35</v>
      </c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8"/>
    </row>
    <row r="1090" spans="1:13" ht="12.75">
      <c r="A1090" s="9" t="s">
        <v>36</v>
      </c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8"/>
    </row>
    <row r="1091" spans="1:13" ht="12.75">
      <c r="A1091" s="9" t="s">
        <v>37</v>
      </c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8"/>
    </row>
    <row r="1092" spans="1:13" ht="12.75">
      <c r="A1092" s="9" t="s">
        <v>38</v>
      </c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8"/>
    </row>
    <row r="1093" spans="1:13" ht="12.75">
      <c r="A1093" s="9" t="s">
        <v>39</v>
      </c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8"/>
    </row>
    <row r="1094" spans="1:13" ht="15.75">
      <c r="A1094" s="228" t="s">
        <v>40</v>
      </c>
      <c r="B1094" s="229"/>
      <c r="C1094" s="229"/>
      <c r="D1094" s="229"/>
      <c r="E1094" s="229"/>
      <c r="F1094" s="229"/>
      <c r="G1094" s="229"/>
      <c r="H1094" s="229"/>
      <c r="I1094" s="229"/>
      <c r="J1094" s="229"/>
      <c r="K1094" s="229"/>
      <c r="L1094" s="229"/>
      <c r="M1094" s="230"/>
    </row>
    <row r="1095" spans="1:13" ht="12.75">
      <c r="A1095" s="244" t="s">
        <v>21</v>
      </c>
      <c r="B1095" s="227"/>
      <c r="C1095" s="227"/>
      <c r="D1095" s="227" t="s">
        <v>41</v>
      </c>
      <c r="E1095" s="227"/>
      <c r="F1095" s="227"/>
      <c r="G1095" s="227"/>
      <c r="H1095" s="227"/>
      <c r="I1095" s="227" t="s">
        <v>42</v>
      </c>
      <c r="J1095" s="227"/>
      <c r="K1095" s="227" t="s">
        <v>43</v>
      </c>
      <c r="L1095" s="227"/>
      <c r="M1095" s="245"/>
    </row>
    <row r="1096" spans="1:13" ht="12.75">
      <c r="A1096" s="234"/>
      <c r="B1096" s="235"/>
      <c r="C1096" s="235"/>
      <c r="D1096" s="235"/>
      <c r="E1096" s="235"/>
      <c r="F1096" s="235"/>
      <c r="G1096" s="235"/>
      <c r="H1096" s="235"/>
      <c r="I1096" s="235"/>
      <c r="J1096" s="235"/>
      <c r="K1096" s="235"/>
      <c r="L1096" s="235"/>
      <c r="M1096" s="247"/>
    </row>
    <row r="1097" spans="1:13" ht="12.75">
      <c r="A1097" s="234"/>
      <c r="B1097" s="235"/>
      <c r="C1097" s="235"/>
      <c r="D1097" s="235"/>
      <c r="E1097" s="235"/>
      <c r="F1097" s="235"/>
      <c r="G1097" s="235"/>
      <c r="H1097" s="235"/>
      <c r="I1097" s="235"/>
      <c r="J1097" s="235"/>
      <c r="K1097" s="235"/>
      <c r="L1097" s="235"/>
      <c r="M1097" s="247"/>
    </row>
    <row r="1098" spans="1:13" ht="12.75">
      <c r="A1098" s="234"/>
      <c r="B1098" s="235"/>
      <c r="C1098" s="235"/>
      <c r="D1098" s="235"/>
      <c r="E1098" s="235"/>
      <c r="F1098" s="235"/>
      <c r="G1098" s="235"/>
      <c r="H1098" s="235"/>
      <c r="I1098" s="235"/>
      <c r="J1098" s="235"/>
      <c r="K1098" s="235"/>
      <c r="L1098" s="235"/>
      <c r="M1098" s="247"/>
    </row>
    <row r="1099" spans="1:13" ht="12.75">
      <c r="A1099" s="234"/>
      <c r="B1099" s="235"/>
      <c r="C1099" s="235"/>
      <c r="D1099" s="235"/>
      <c r="E1099" s="235"/>
      <c r="F1099" s="235"/>
      <c r="G1099" s="235"/>
      <c r="H1099" s="235"/>
      <c r="I1099" s="235"/>
      <c r="J1099" s="235"/>
      <c r="K1099" s="235"/>
      <c r="L1099" s="235"/>
      <c r="M1099" s="247"/>
    </row>
    <row r="1100" spans="1:13" ht="12.75">
      <c r="A1100" s="234"/>
      <c r="B1100" s="235"/>
      <c r="C1100" s="235"/>
      <c r="D1100" s="235"/>
      <c r="E1100" s="235"/>
      <c r="F1100" s="235"/>
      <c r="G1100" s="235"/>
      <c r="H1100" s="235"/>
      <c r="I1100" s="235"/>
      <c r="J1100" s="235"/>
      <c r="K1100" s="235"/>
      <c r="L1100" s="235"/>
      <c r="M1100" s="247"/>
    </row>
    <row r="1101" spans="1:13" ht="12.75">
      <c r="A1101" s="234"/>
      <c r="B1101" s="235"/>
      <c r="C1101" s="235"/>
      <c r="D1101" s="235"/>
      <c r="E1101" s="235"/>
      <c r="F1101" s="235"/>
      <c r="G1101" s="235"/>
      <c r="H1101" s="235"/>
      <c r="I1101" s="235"/>
      <c r="J1101" s="235"/>
      <c r="K1101" s="235"/>
      <c r="L1101" s="235"/>
      <c r="M1101" s="247"/>
    </row>
    <row r="1102" spans="1:13" ht="13.5" thickBot="1">
      <c r="A1102" s="250"/>
      <c r="B1102" s="248"/>
      <c r="C1102" s="248"/>
      <c r="D1102" s="248"/>
      <c r="E1102" s="248"/>
      <c r="F1102" s="248"/>
      <c r="G1102" s="248"/>
      <c r="H1102" s="248"/>
      <c r="I1102" s="248"/>
      <c r="J1102" s="248"/>
      <c r="K1102" s="248"/>
      <c r="L1102" s="248"/>
      <c r="M1102" s="249"/>
    </row>
    <row r="1103" ht="13.5" thickBot="1"/>
    <row r="1104" spans="1:13" ht="12.75">
      <c r="A1104" s="115" t="s">
        <v>68</v>
      </c>
      <c r="B1104" s="116"/>
      <c r="C1104" s="116"/>
      <c r="D1104" s="116"/>
      <c r="E1104" s="116"/>
      <c r="F1104" s="116"/>
      <c r="G1104" s="116"/>
      <c r="H1104" s="116"/>
      <c r="I1104" s="116"/>
      <c r="J1104" s="116"/>
      <c r="K1104" s="116"/>
      <c r="L1104" s="116"/>
      <c r="M1104" s="117"/>
    </row>
    <row r="1105" spans="1:13" ht="35.25" customHeight="1">
      <c r="A1105" s="69" t="s">
        <v>0</v>
      </c>
      <c r="B1105" s="70"/>
      <c r="C1105" s="70"/>
      <c r="D1105" s="70"/>
      <c r="E1105" s="71"/>
      <c r="F1105" s="121"/>
      <c r="G1105" s="122"/>
      <c r="H1105" s="122"/>
      <c r="I1105" s="122"/>
      <c r="J1105" s="122"/>
      <c r="K1105" s="122"/>
      <c r="L1105" s="122"/>
      <c r="M1105" s="123"/>
    </row>
    <row r="1106" spans="1:13" ht="12.75">
      <c r="A1106" s="69" t="s">
        <v>1</v>
      </c>
      <c r="B1106" s="219"/>
      <c r="C1106" s="219"/>
      <c r="D1106" s="220"/>
      <c r="E1106" s="103"/>
      <c r="F1106" s="104"/>
      <c r="G1106" s="104"/>
      <c r="H1106" s="104"/>
      <c r="I1106" s="104"/>
      <c r="J1106" s="104"/>
      <c r="K1106" s="104"/>
      <c r="L1106" s="104"/>
      <c r="M1106" s="105"/>
    </row>
    <row r="1107" spans="1:13" ht="12.75">
      <c r="A1107" s="221"/>
      <c r="B1107" s="222"/>
      <c r="C1107" s="222"/>
      <c r="D1107" s="223"/>
      <c r="E1107" s="106"/>
      <c r="F1107" s="107"/>
      <c r="G1107" s="107"/>
      <c r="H1107" s="107"/>
      <c r="I1107" s="107"/>
      <c r="J1107" s="107"/>
      <c r="K1107" s="107"/>
      <c r="L1107" s="107"/>
      <c r="M1107" s="108"/>
    </row>
    <row r="1108" spans="1:13" ht="12.75">
      <c r="A1108" s="221"/>
      <c r="B1108" s="222"/>
      <c r="C1108" s="222"/>
      <c r="D1108" s="223"/>
      <c r="E1108" s="106"/>
      <c r="F1108" s="107"/>
      <c r="G1108" s="107"/>
      <c r="H1108" s="107"/>
      <c r="I1108" s="107"/>
      <c r="J1108" s="107"/>
      <c r="K1108" s="107"/>
      <c r="L1108" s="107"/>
      <c r="M1108" s="108"/>
    </row>
    <row r="1109" spans="1:13" ht="12.75">
      <c r="A1109" s="221"/>
      <c r="B1109" s="222"/>
      <c r="C1109" s="222"/>
      <c r="D1109" s="223"/>
      <c r="E1109" s="106"/>
      <c r="F1109" s="107"/>
      <c r="G1109" s="107"/>
      <c r="H1109" s="107"/>
      <c r="I1109" s="107"/>
      <c r="J1109" s="107"/>
      <c r="K1109" s="107"/>
      <c r="L1109" s="107"/>
      <c r="M1109" s="108"/>
    </row>
    <row r="1110" spans="1:13" ht="12.75">
      <c r="A1110" s="221"/>
      <c r="B1110" s="222"/>
      <c r="C1110" s="222"/>
      <c r="D1110" s="223"/>
      <c r="E1110" s="106"/>
      <c r="F1110" s="107"/>
      <c r="G1110" s="107"/>
      <c r="H1110" s="107"/>
      <c r="I1110" s="107"/>
      <c r="J1110" s="107"/>
      <c r="K1110" s="107"/>
      <c r="L1110" s="107"/>
      <c r="M1110" s="108"/>
    </row>
    <row r="1111" spans="1:13" ht="12.75">
      <c r="A1111" s="224"/>
      <c r="B1111" s="225"/>
      <c r="C1111" s="225"/>
      <c r="D1111" s="226"/>
      <c r="E1111" s="109"/>
      <c r="F1111" s="110"/>
      <c r="G1111" s="110"/>
      <c r="H1111" s="110"/>
      <c r="I1111" s="110"/>
      <c r="J1111" s="110"/>
      <c r="K1111" s="110"/>
      <c r="L1111" s="110"/>
      <c r="M1111" s="111"/>
    </row>
    <row r="1112" spans="1:13" ht="15.75">
      <c r="A1112" s="228" t="s">
        <v>2</v>
      </c>
      <c r="B1112" s="229"/>
      <c r="C1112" s="229"/>
      <c r="D1112" s="229"/>
      <c r="E1112" s="229"/>
      <c r="F1112" s="229"/>
      <c r="G1112" s="229"/>
      <c r="H1112" s="229"/>
      <c r="I1112" s="229"/>
      <c r="J1112" s="229"/>
      <c r="K1112" s="229"/>
      <c r="L1112" s="229"/>
      <c r="M1112" s="230"/>
    </row>
    <row r="1113" spans="1:13" ht="15">
      <c r="A1113" s="102" t="s">
        <v>3</v>
      </c>
      <c r="B1113" s="100"/>
      <c r="C1113" s="101"/>
      <c r="D1113" s="99" t="s">
        <v>4</v>
      </c>
      <c r="E1113" s="100"/>
      <c r="F1113" s="100"/>
      <c r="G1113" s="100"/>
      <c r="H1113" s="101"/>
      <c r="I1113" s="99" t="s">
        <v>5</v>
      </c>
      <c r="J1113" s="100"/>
      <c r="K1113" s="100"/>
      <c r="L1113" s="100"/>
      <c r="M1113" s="112"/>
    </row>
    <row r="1114" spans="1:13" ht="12.75">
      <c r="A1114" s="231" t="s">
        <v>6</v>
      </c>
      <c r="B1114" s="232"/>
      <c r="C1114" s="232"/>
      <c r="D1114" s="227" t="s">
        <v>7</v>
      </c>
      <c r="E1114" s="227"/>
      <c r="F1114" s="119" t="s">
        <v>8</v>
      </c>
      <c r="G1114" s="79"/>
      <c r="H1114" s="80"/>
      <c r="I1114" s="227" t="s">
        <v>7</v>
      </c>
      <c r="J1114" s="227"/>
      <c r="K1114" s="119" t="s">
        <v>8</v>
      </c>
      <c r="L1114" s="79"/>
      <c r="M1114" s="134"/>
    </row>
    <row r="1115" spans="1:13" ht="12.75">
      <c r="A1115" s="231"/>
      <c r="B1115" s="232"/>
      <c r="C1115" s="232"/>
      <c r="D1115" s="233" t="s">
        <v>9</v>
      </c>
      <c r="E1115" s="233"/>
      <c r="F1115" s="64"/>
      <c r="G1115" s="65"/>
      <c r="H1115" s="133"/>
      <c r="I1115" s="233" t="s">
        <v>11</v>
      </c>
      <c r="J1115" s="233"/>
      <c r="K1115" s="64"/>
      <c r="L1115" s="65"/>
      <c r="M1115" s="66"/>
    </row>
    <row r="1116" spans="1:13" ht="12.75">
      <c r="A1116" s="231"/>
      <c r="B1116" s="232"/>
      <c r="C1116" s="232"/>
      <c r="D1116" s="233" t="s">
        <v>12</v>
      </c>
      <c r="E1116" s="233"/>
      <c r="F1116" s="64"/>
      <c r="G1116" s="65"/>
      <c r="H1116" s="133"/>
      <c r="I1116" s="233" t="s">
        <v>13</v>
      </c>
      <c r="J1116" s="233"/>
      <c r="K1116" s="64"/>
      <c r="L1116" s="65"/>
      <c r="M1116" s="66"/>
    </row>
    <row r="1117" spans="1:36" s="31" customFormat="1" ht="29.25" customHeight="1">
      <c r="A1117" s="58" t="s">
        <v>95</v>
      </c>
      <c r="B1117" s="60"/>
      <c r="C1117" s="60"/>
      <c r="D1117" s="60"/>
      <c r="E1117" s="59"/>
      <c r="F1117" s="58" t="s">
        <v>96</v>
      </c>
      <c r="G1117" s="60"/>
      <c r="H1117" s="32">
        <f>'Obiettivi Area '!Q29</f>
        <v>0</v>
      </c>
      <c r="I1117" s="58" t="s">
        <v>97</v>
      </c>
      <c r="J1117" s="60"/>
      <c r="K1117" s="59"/>
      <c r="L1117" s="62" t="e">
        <f>'Obiettivi Area '!L29</f>
        <v>#REF!</v>
      </c>
      <c r="M1117" s="63"/>
      <c r="N1117" s="34"/>
      <c r="O1117" s="34"/>
      <c r="P1117" s="34"/>
      <c r="Q1117" s="61"/>
      <c r="R1117" s="61"/>
      <c r="S1117" s="35"/>
      <c r="T1117" s="61"/>
      <c r="U1117" s="61"/>
      <c r="V1117" s="35"/>
      <c r="W1117" s="36"/>
      <c r="X1117" s="37"/>
      <c r="Y1117" s="28"/>
      <c r="Z1117" s="28"/>
      <c r="AA1117" s="28"/>
      <c r="AB1117" s="28"/>
      <c r="AC1117" s="28"/>
      <c r="AD1117" s="29">
        <f>IF(K1113="X",5,(IF(M1113="X",3,(IF(O1113="X",1,0)))))</f>
        <v>0</v>
      </c>
      <c r="AE1117" s="29">
        <f>IF(K1115="X",5,(IF(M1115="X",3,(IF(O1115="X",1,0)))))</f>
        <v>0</v>
      </c>
      <c r="AF1117" s="29">
        <f>IF(Q1114="X",5,(IF(S1114="X",3,(IF(U1114="X",1,0)))))</f>
        <v>0</v>
      </c>
      <c r="AG1117" s="29">
        <f>IF(Q1116="X",1,(IF(S1116="X",3,(IF(U1116="X",5,0)))))</f>
        <v>0</v>
      </c>
      <c r="AH1117" s="30"/>
      <c r="AI1117" s="30"/>
      <c r="AJ1117" s="31">
        <f>PRODUCT(AD1117:AG1117)</f>
        <v>0</v>
      </c>
    </row>
    <row r="1118" spans="1:13" ht="15.75" hidden="1">
      <c r="A1118" s="228" t="s">
        <v>14</v>
      </c>
      <c r="B1118" s="229"/>
      <c r="C1118" s="229"/>
      <c r="D1118" s="229"/>
      <c r="E1118" s="229" t="s">
        <v>15</v>
      </c>
      <c r="F1118" s="229"/>
      <c r="G1118" s="229"/>
      <c r="H1118" s="229"/>
      <c r="I1118" s="229"/>
      <c r="J1118" s="229"/>
      <c r="K1118" s="229" t="s">
        <v>16</v>
      </c>
      <c r="L1118" s="229"/>
      <c r="M1118" s="230"/>
    </row>
    <row r="1119" spans="1:13" ht="12.75" hidden="1">
      <c r="A1119" s="234"/>
      <c r="B1119" s="235"/>
      <c r="C1119" s="235"/>
      <c r="D1119" s="235"/>
      <c r="E1119" s="235"/>
      <c r="F1119" s="235"/>
      <c r="G1119" s="235"/>
      <c r="H1119" s="235"/>
      <c r="I1119" s="235"/>
      <c r="J1119" s="235"/>
      <c r="K1119" s="236"/>
      <c r="L1119" s="236"/>
      <c r="M1119" s="237"/>
    </row>
    <row r="1120" spans="1:13" ht="12.75" hidden="1">
      <c r="A1120" s="234"/>
      <c r="B1120" s="235"/>
      <c r="C1120" s="235"/>
      <c r="D1120" s="235"/>
      <c r="E1120" s="235"/>
      <c r="F1120" s="235"/>
      <c r="G1120" s="235"/>
      <c r="H1120" s="235"/>
      <c r="I1120" s="235"/>
      <c r="J1120" s="235"/>
      <c r="K1120" s="236"/>
      <c r="L1120" s="236"/>
      <c r="M1120" s="237"/>
    </row>
    <row r="1121" spans="1:13" ht="12.75" hidden="1">
      <c r="A1121" s="234"/>
      <c r="B1121" s="235"/>
      <c r="C1121" s="235"/>
      <c r="D1121" s="235"/>
      <c r="E1121" s="235"/>
      <c r="F1121" s="235"/>
      <c r="G1121" s="235"/>
      <c r="H1121" s="235"/>
      <c r="I1121" s="235"/>
      <c r="J1121" s="235"/>
      <c r="K1121" s="236"/>
      <c r="L1121" s="236"/>
      <c r="M1121" s="237"/>
    </row>
    <row r="1122" spans="1:13" ht="15.75">
      <c r="A1122" s="228" t="s">
        <v>17</v>
      </c>
      <c r="B1122" s="229"/>
      <c r="C1122" s="229"/>
      <c r="D1122" s="229"/>
      <c r="E1122" s="229"/>
      <c r="F1122" s="229"/>
      <c r="G1122" s="229"/>
      <c r="H1122" s="229"/>
      <c r="I1122" s="229"/>
      <c r="J1122" s="229"/>
      <c r="K1122" s="229"/>
      <c r="L1122" s="229"/>
      <c r="M1122" s="230"/>
    </row>
    <row r="1123" spans="1:13" ht="15">
      <c r="A1123" s="102" t="s">
        <v>18</v>
      </c>
      <c r="B1123" s="100"/>
      <c r="C1123" s="100"/>
      <c r="D1123" s="100"/>
      <c r="E1123" s="100"/>
      <c r="F1123" s="100"/>
      <c r="G1123" s="100"/>
      <c r="H1123" s="101"/>
      <c r="I1123" s="99" t="s">
        <v>19</v>
      </c>
      <c r="J1123" s="100"/>
      <c r="K1123" s="100"/>
      <c r="L1123" s="100"/>
      <c r="M1123" s="112"/>
    </row>
    <row r="1124" spans="1:13" ht="12.75">
      <c r="A1124" s="158"/>
      <c r="B1124" s="122"/>
      <c r="C1124" s="122"/>
      <c r="D1124" s="122"/>
      <c r="E1124" s="122"/>
      <c r="F1124" s="122"/>
      <c r="G1124" s="122"/>
      <c r="H1124" s="159"/>
      <c r="I1124" s="121"/>
      <c r="J1124" s="122"/>
      <c r="K1124" s="122"/>
      <c r="L1124" s="122"/>
      <c r="M1124" s="123"/>
    </row>
    <row r="1125" spans="1:13" ht="12.75">
      <c r="A1125" s="158"/>
      <c r="B1125" s="122"/>
      <c r="C1125" s="122"/>
      <c r="D1125" s="122"/>
      <c r="E1125" s="122"/>
      <c r="F1125" s="122"/>
      <c r="G1125" s="122"/>
      <c r="H1125" s="159"/>
      <c r="I1125" s="121"/>
      <c r="J1125" s="122"/>
      <c r="K1125" s="122"/>
      <c r="L1125" s="122"/>
      <c r="M1125" s="123"/>
    </row>
    <row r="1126" spans="1:13" ht="12.75">
      <c r="A1126" s="158"/>
      <c r="B1126" s="122"/>
      <c r="C1126" s="122"/>
      <c r="D1126" s="122"/>
      <c r="E1126" s="122"/>
      <c r="F1126" s="122"/>
      <c r="G1126" s="122"/>
      <c r="H1126" s="159"/>
      <c r="I1126" s="121"/>
      <c r="J1126" s="122"/>
      <c r="K1126" s="122"/>
      <c r="L1126" s="122"/>
      <c r="M1126" s="123"/>
    </row>
    <row r="1127" spans="1:13" ht="12.75">
      <c r="A1127" s="158"/>
      <c r="B1127" s="122"/>
      <c r="C1127" s="122"/>
      <c r="D1127" s="122"/>
      <c r="E1127" s="122"/>
      <c r="F1127" s="122"/>
      <c r="G1127" s="122"/>
      <c r="H1127" s="159"/>
      <c r="I1127" s="121"/>
      <c r="J1127" s="122"/>
      <c r="K1127" s="122"/>
      <c r="L1127" s="122"/>
      <c r="M1127" s="123"/>
    </row>
    <row r="1128" spans="1:13" ht="12.75">
      <c r="A1128" s="158"/>
      <c r="B1128" s="122"/>
      <c r="C1128" s="122"/>
      <c r="D1128" s="122"/>
      <c r="E1128" s="122"/>
      <c r="F1128" s="122"/>
      <c r="G1128" s="122"/>
      <c r="H1128" s="159"/>
      <c r="I1128" s="121"/>
      <c r="J1128" s="122"/>
      <c r="K1128" s="122"/>
      <c r="L1128" s="122"/>
      <c r="M1128" s="123"/>
    </row>
    <row r="1129" spans="1:13" ht="15.75">
      <c r="A1129" s="228" t="s">
        <v>20</v>
      </c>
      <c r="B1129" s="229"/>
      <c r="C1129" s="229"/>
      <c r="D1129" s="229"/>
      <c r="E1129" s="229"/>
      <c r="F1129" s="229"/>
      <c r="G1129" s="229"/>
      <c r="H1129" s="229"/>
      <c r="I1129" s="229"/>
      <c r="J1129" s="229"/>
      <c r="K1129" s="229"/>
      <c r="L1129" s="229"/>
      <c r="M1129" s="230"/>
    </row>
    <row r="1130" spans="1:13" ht="18">
      <c r="A1130" s="2" t="s">
        <v>21</v>
      </c>
      <c r="B1130" s="3" t="s">
        <v>22</v>
      </c>
      <c r="C1130" s="3" t="s">
        <v>23</v>
      </c>
      <c r="D1130" s="3" t="s">
        <v>24</v>
      </c>
      <c r="E1130" s="3" t="s">
        <v>25</v>
      </c>
      <c r="F1130" s="3" t="s">
        <v>26</v>
      </c>
      <c r="G1130" s="3" t="s">
        <v>27</v>
      </c>
      <c r="H1130" s="3" t="s">
        <v>28</v>
      </c>
      <c r="I1130" s="3" t="s">
        <v>29</v>
      </c>
      <c r="J1130" s="3" t="s">
        <v>30</v>
      </c>
      <c r="K1130" s="3" t="s">
        <v>31</v>
      </c>
      <c r="L1130" s="3" t="s">
        <v>32</v>
      </c>
      <c r="M1130" s="4" t="s">
        <v>33</v>
      </c>
    </row>
    <row r="1131" spans="1:13" ht="12.75">
      <c r="A1131" s="9" t="s">
        <v>10</v>
      </c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8"/>
    </row>
    <row r="1132" spans="1:13" ht="12.75">
      <c r="A1132" s="9" t="s">
        <v>34</v>
      </c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8"/>
    </row>
    <row r="1133" spans="1:13" ht="12.75">
      <c r="A1133" s="9" t="s">
        <v>35</v>
      </c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8"/>
    </row>
    <row r="1134" spans="1:13" ht="12.75">
      <c r="A1134" s="9" t="s">
        <v>36</v>
      </c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8"/>
    </row>
    <row r="1135" spans="1:13" ht="12.75">
      <c r="A1135" s="9" t="s">
        <v>37</v>
      </c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8"/>
    </row>
    <row r="1136" spans="1:13" ht="12.75">
      <c r="A1136" s="9" t="s">
        <v>38</v>
      </c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8"/>
    </row>
    <row r="1137" spans="1:13" ht="12.75">
      <c r="A1137" s="9" t="s">
        <v>39</v>
      </c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8"/>
    </row>
    <row r="1138" spans="1:13" ht="15.75">
      <c r="A1138" s="228" t="s">
        <v>40</v>
      </c>
      <c r="B1138" s="229"/>
      <c r="C1138" s="229"/>
      <c r="D1138" s="229"/>
      <c r="E1138" s="229"/>
      <c r="F1138" s="229"/>
      <c r="G1138" s="229"/>
      <c r="H1138" s="229"/>
      <c r="I1138" s="229"/>
      <c r="J1138" s="229"/>
      <c r="K1138" s="229"/>
      <c r="L1138" s="229"/>
      <c r="M1138" s="230"/>
    </row>
    <row r="1139" spans="1:13" ht="12.75">
      <c r="A1139" s="244" t="s">
        <v>21</v>
      </c>
      <c r="B1139" s="227"/>
      <c r="C1139" s="227"/>
      <c r="D1139" s="227" t="s">
        <v>41</v>
      </c>
      <c r="E1139" s="227"/>
      <c r="F1139" s="227"/>
      <c r="G1139" s="227"/>
      <c r="H1139" s="227"/>
      <c r="I1139" s="227" t="s">
        <v>42</v>
      </c>
      <c r="J1139" s="227"/>
      <c r="K1139" s="227" t="s">
        <v>43</v>
      </c>
      <c r="L1139" s="227"/>
      <c r="M1139" s="245"/>
    </row>
    <row r="1140" spans="1:13" ht="12.75">
      <c r="A1140" s="234"/>
      <c r="B1140" s="235"/>
      <c r="C1140" s="235"/>
      <c r="D1140" s="235"/>
      <c r="E1140" s="235"/>
      <c r="F1140" s="235"/>
      <c r="G1140" s="235"/>
      <c r="H1140" s="235"/>
      <c r="I1140" s="235"/>
      <c r="J1140" s="235"/>
      <c r="K1140" s="235"/>
      <c r="L1140" s="235"/>
      <c r="M1140" s="247"/>
    </row>
    <row r="1141" spans="1:13" ht="12.75">
      <c r="A1141" s="234"/>
      <c r="B1141" s="235"/>
      <c r="C1141" s="235"/>
      <c r="D1141" s="235"/>
      <c r="E1141" s="235"/>
      <c r="F1141" s="235"/>
      <c r="G1141" s="235"/>
      <c r="H1141" s="235"/>
      <c r="I1141" s="235"/>
      <c r="J1141" s="235"/>
      <c r="K1141" s="235"/>
      <c r="L1141" s="235"/>
      <c r="M1141" s="247"/>
    </row>
    <row r="1142" spans="1:13" ht="12.75">
      <c r="A1142" s="234"/>
      <c r="B1142" s="235"/>
      <c r="C1142" s="235"/>
      <c r="D1142" s="235"/>
      <c r="E1142" s="235"/>
      <c r="F1142" s="235"/>
      <c r="G1142" s="235"/>
      <c r="H1142" s="235"/>
      <c r="I1142" s="235"/>
      <c r="J1142" s="235"/>
      <c r="K1142" s="235"/>
      <c r="L1142" s="235"/>
      <c r="M1142" s="247"/>
    </row>
    <row r="1143" spans="1:13" ht="12.75">
      <c r="A1143" s="234"/>
      <c r="B1143" s="235"/>
      <c r="C1143" s="235"/>
      <c r="D1143" s="235"/>
      <c r="E1143" s="235"/>
      <c r="F1143" s="235"/>
      <c r="G1143" s="235"/>
      <c r="H1143" s="235"/>
      <c r="I1143" s="235"/>
      <c r="J1143" s="235"/>
      <c r="K1143" s="235"/>
      <c r="L1143" s="235"/>
      <c r="M1143" s="247"/>
    </row>
    <row r="1144" spans="1:13" ht="12.75">
      <c r="A1144" s="234"/>
      <c r="B1144" s="235"/>
      <c r="C1144" s="235"/>
      <c r="D1144" s="235"/>
      <c r="E1144" s="235"/>
      <c r="F1144" s="235"/>
      <c r="G1144" s="235"/>
      <c r="H1144" s="235"/>
      <c r="I1144" s="235"/>
      <c r="J1144" s="235"/>
      <c r="K1144" s="235"/>
      <c r="L1144" s="235"/>
      <c r="M1144" s="247"/>
    </row>
    <row r="1145" spans="1:13" ht="12.75">
      <c r="A1145" s="234"/>
      <c r="B1145" s="235"/>
      <c r="C1145" s="235"/>
      <c r="D1145" s="235"/>
      <c r="E1145" s="235"/>
      <c r="F1145" s="235"/>
      <c r="G1145" s="235"/>
      <c r="H1145" s="235"/>
      <c r="I1145" s="235"/>
      <c r="J1145" s="235"/>
      <c r="K1145" s="235"/>
      <c r="L1145" s="235"/>
      <c r="M1145" s="247"/>
    </row>
    <row r="1146" spans="1:13" ht="13.5" thickBot="1">
      <c r="A1146" s="250"/>
      <c r="B1146" s="248"/>
      <c r="C1146" s="248"/>
      <c r="D1146" s="248"/>
      <c r="E1146" s="248"/>
      <c r="F1146" s="248"/>
      <c r="G1146" s="248"/>
      <c r="H1146" s="248"/>
      <c r="I1146" s="248"/>
      <c r="J1146" s="248"/>
      <c r="K1146" s="248"/>
      <c r="L1146" s="248"/>
      <c r="M1146" s="249"/>
    </row>
  </sheetData>
  <sheetProtection/>
  <mergeCells count="2271">
    <mergeCell ref="A1146:C1146"/>
    <mergeCell ref="D1146:H1146"/>
    <mergeCell ref="I1146:J1146"/>
    <mergeCell ref="K1146:M1146"/>
    <mergeCell ref="A1144:C1144"/>
    <mergeCell ref="D1144:H1144"/>
    <mergeCell ref="I1144:J1144"/>
    <mergeCell ref="K1144:M1144"/>
    <mergeCell ref="A1145:C1145"/>
    <mergeCell ref="D1145:H1145"/>
    <mergeCell ref="I1145:J1145"/>
    <mergeCell ref="K1145:M1145"/>
    <mergeCell ref="A1142:C1142"/>
    <mergeCell ref="D1142:H1142"/>
    <mergeCell ref="I1142:J1142"/>
    <mergeCell ref="K1142:M1142"/>
    <mergeCell ref="A1143:C1143"/>
    <mergeCell ref="D1143:H1143"/>
    <mergeCell ref="I1143:J1143"/>
    <mergeCell ref="K1143:M1143"/>
    <mergeCell ref="A1140:C1140"/>
    <mergeCell ref="D1140:H1140"/>
    <mergeCell ref="I1140:J1140"/>
    <mergeCell ref="K1140:M1140"/>
    <mergeCell ref="A1141:C1141"/>
    <mergeCell ref="D1141:H1141"/>
    <mergeCell ref="I1141:J1141"/>
    <mergeCell ref="K1141:M1141"/>
    <mergeCell ref="A1138:M1138"/>
    <mergeCell ref="A1139:C1139"/>
    <mergeCell ref="D1139:H1139"/>
    <mergeCell ref="I1139:J1139"/>
    <mergeCell ref="K1139:M1139"/>
    <mergeCell ref="I1126:M1126"/>
    <mergeCell ref="A1127:H1127"/>
    <mergeCell ref="I1127:M1127"/>
    <mergeCell ref="A1129:M1129"/>
    <mergeCell ref="A1128:H1128"/>
    <mergeCell ref="I1128:M1128"/>
    <mergeCell ref="A1122:M1122"/>
    <mergeCell ref="A1123:H1123"/>
    <mergeCell ref="I1123:M1123"/>
    <mergeCell ref="A1124:H1124"/>
    <mergeCell ref="I1124:M1124"/>
    <mergeCell ref="A1125:H1125"/>
    <mergeCell ref="I1125:M1125"/>
    <mergeCell ref="A1126:H1126"/>
    <mergeCell ref="A1120:D1120"/>
    <mergeCell ref="E1120:J1120"/>
    <mergeCell ref="K1120:M1120"/>
    <mergeCell ref="A1121:D1121"/>
    <mergeCell ref="E1121:J1121"/>
    <mergeCell ref="K1121:M1121"/>
    <mergeCell ref="Q1117:R1117"/>
    <mergeCell ref="T1117:U1117"/>
    <mergeCell ref="A1118:D1118"/>
    <mergeCell ref="E1118:J1118"/>
    <mergeCell ref="K1118:M1118"/>
    <mergeCell ref="A1119:D1119"/>
    <mergeCell ref="E1119:J1119"/>
    <mergeCell ref="K1119:M1119"/>
    <mergeCell ref="A1117:E1117"/>
    <mergeCell ref="F1117:G1117"/>
    <mergeCell ref="I1117:K1117"/>
    <mergeCell ref="L1117:M1117"/>
    <mergeCell ref="A1114:C1116"/>
    <mergeCell ref="D1114:E1114"/>
    <mergeCell ref="F1114:H1114"/>
    <mergeCell ref="F1115:H1115"/>
    <mergeCell ref="D1116:E1116"/>
    <mergeCell ref="I1115:J1115"/>
    <mergeCell ref="K1115:M1115"/>
    <mergeCell ref="F1116:H1116"/>
    <mergeCell ref="I1116:J1116"/>
    <mergeCell ref="K1116:M1116"/>
    <mergeCell ref="A1106:D1111"/>
    <mergeCell ref="E1106:M1111"/>
    <mergeCell ref="A1112:M1112"/>
    <mergeCell ref="A1113:C1113"/>
    <mergeCell ref="D1113:H1113"/>
    <mergeCell ref="I1113:M1113"/>
    <mergeCell ref="I1114:J1114"/>
    <mergeCell ref="K1114:M1114"/>
    <mergeCell ref="D1115:E1115"/>
    <mergeCell ref="A1102:C1102"/>
    <mergeCell ref="D1102:H1102"/>
    <mergeCell ref="I1102:J1102"/>
    <mergeCell ref="K1102:M1102"/>
    <mergeCell ref="A1104:M1104"/>
    <mergeCell ref="A1105:E1105"/>
    <mergeCell ref="F1105:M1105"/>
    <mergeCell ref="A1100:C1100"/>
    <mergeCell ref="D1100:H1100"/>
    <mergeCell ref="I1100:J1100"/>
    <mergeCell ref="K1100:M1100"/>
    <mergeCell ref="A1101:C1101"/>
    <mergeCell ref="D1101:H1101"/>
    <mergeCell ref="I1101:J1101"/>
    <mergeCell ref="K1101:M1101"/>
    <mergeCell ref="A1098:C1098"/>
    <mergeCell ref="D1098:H1098"/>
    <mergeCell ref="I1098:J1098"/>
    <mergeCell ref="K1098:M1098"/>
    <mergeCell ref="A1099:C1099"/>
    <mergeCell ref="D1099:H1099"/>
    <mergeCell ref="I1099:J1099"/>
    <mergeCell ref="K1099:M1099"/>
    <mergeCell ref="A1096:C1096"/>
    <mergeCell ref="D1096:H1096"/>
    <mergeCell ref="I1096:J1096"/>
    <mergeCell ref="K1096:M1096"/>
    <mergeCell ref="A1097:C1097"/>
    <mergeCell ref="D1097:H1097"/>
    <mergeCell ref="I1097:J1097"/>
    <mergeCell ref="K1097:M1097"/>
    <mergeCell ref="A1094:M1094"/>
    <mergeCell ref="A1095:C1095"/>
    <mergeCell ref="D1095:H1095"/>
    <mergeCell ref="I1095:J1095"/>
    <mergeCell ref="K1095:M1095"/>
    <mergeCell ref="I1082:M1082"/>
    <mergeCell ref="A1083:H1083"/>
    <mergeCell ref="I1083:M1083"/>
    <mergeCell ref="A1085:M1085"/>
    <mergeCell ref="A1084:H1084"/>
    <mergeCell ref="I1084:M1084"/>
    <mergeCell ref="A1078:M1078"/>
    <mergeCell ref="A1079:H1079"/>
    <mergeCell ref="I1079:M1079"/>
    <mergeCell ref="A1080:H1080"/>
    <mergeCell ref="I1080:M1080"/>
    <mergeCell ref="A1081:H1081"/>
    <mergeCell ref="I1081:M1081"/>
    <mergeCell ref="A1082:H1082"/>
    <mergeCell ref="A1076:D1076"/>
    <mergeCell ref="E1076:J1076"/>
    <mergeCell ref="K1076:M1076"/>
    <mergeCell ref="A1077:D1077"/>
    <mergeCell ref="E1077:J1077"/>
    <mergeCell ref="K1077:M1077"/>
    <mergeCell ref="Q1073:R1073"/>
    <mergeCell ref="T1073:U1073"/>
    <mergeCell ref="A1074:D1074"/>
    <mergeCell ref="E1074:J1074"/>
    <mergeCell ref="K1074:M1074"/>
    <mergeCell ref="A1075:D1075"/>
    <mergeCell ref="E1075:J1075"/>
    <mergeCell ref="K1075:M1075"/>
    <mergeCell ref="A1073:E1073"/>
    <mergeCell ref="F1073:G1073"/>
    <mergeCell ref="I1073:K1073"/>
    <mergeCell ref="L1073:M1073"/>
    <mergeCell ref="A1070:C1072"/>
    <mergeCell ref="D1070:E1070"/>
    <mergeCell ref="F1070:H1070"/>
    <mergeCell ref="F1071:H1071"/>
    <mergeCell ref="D1072:E1072"/>
    <mergeCell ref="I1071:J1071"/>
    <mergeCell ref="K1071:M1071"/>
    <mergeCell ref="F1072:H1072"/>
    <mergeCell ref="I1072:J1072"/>
    <mergeCell ref="K1072:M1072"/>
    <mergeCell ref="A1062:D1067"/>
    <mergeCell ref="E1062:M1067"/>
    <mergeCell ref="A1068:M1068"/>
    <mergeCell ref="A1069:C1069"/>
    <mergeCell ref="D1069:H1069"/>
    <mergeCell ref="I1069:M1069"/>
    <mergeCell ref="I1070:J1070"/>
    <mergeCell ref="K1070:M1070"/>
    <mergeCell ref="D1071:E1071"/>
    <mergeCell ref="A1058:C1058"/>
    <mergeCell ref="D1058:H1058"/>
    <mergeCell ref="I1058:J1058"/>
    <mergeCell ref="K1058:M1058"/>
    <mergeCell ref="A1060:M1060"/>
    <mergeCell ref="A1061:E1061"/>
    <mergeCell ref="F1061:M1061"/>
    <mergeCell ref="A1056:C1056"/>
    <mergeCell ref="D1056:H1056"/>
    <mergeCell ref="I1056:J1056"/>
    <mergeCell ref="K1056:M1056"/>
    <mergeCell ref="A1057:C1057"/>
    <mergeCell ref="D1057:H1057"/>
    <mergeCell ref="I1057:J1057"/>
    <mergeCell ref="K1057:M1057"/>
    <mergeCell ref="A1054:C1054"/>
    <mergeCell ref="D1054:H1054"/>
    <mergeCell ref="I1054:J1054"/>
    <mergeCell ref="K1054:M1054"/>
    <mergeCell ref="A1055:C1055"/>
    <mergeCell ref="D1055:H1055"/>
    <mergeCell ref="I1055:J1055"/>
    <mergeCell ref="K1055:M1055"/>
    <mergeCell ref="A1052:C1052"/>
    <mergeCell ref="D1052:H1052"/>
    <mergeCell ref="I1052:J1052"/>
    <mergeCell ref="K1052:M1052"/>
    <mergeCell ref="A1053:C1053"/>
    <mergeCell ref="D1053:H1053"/>
    <mergeCell ref="I1053:J1053"/>
    <mergeCell ref="K1053:M1053"/>
    <mergeCell ref="A1050:M1050"/>
    <mergeCell ref="A1051:C1051"/>
    <mergeCell ref="D1051:H1051"/>
    <mergeCell ref="I1051:J1051"/>
    <mergeCell ref="K1051:M1051"/>
    <mergeCell ref="I1038:M1038"/>
    <mergeCell ref="A1039:H1039"/>
    <mergeCell ref="I1039:M1039"/>
    <mergeCell ref="A1041:M1041"/>
    <mergeCell ref="A1040:H1040"/>
    <mergeCell ref="I1040:M1040"/>
    <mergeCell ref="A1034:M1034"/>
    <mergeCell ref="A1035:H1035"/>
    <mergeCell ref="I1035:M1035"/>
    <mergeCell ref="A1036:H1036"/>
    <mergeCell ref="I1036:M1036"/>
    <mergeCell ref="A1037:H1037"/>
    <mergeCell ref="I1037:M1037"/>
    <mergeCell ref="A1038:H1038"/>
    <mergeCell ref="A1032:D1032"/>
    <mergeCell ref="E1032:J1032"/>
    <mergeCell ref="K1032:M1032"/>
    <mergeCell ref="A1033:D1033"/>
    <mergeCell ref="E1033:J1033"/>
    <mergeCell ref="K1033:M1033"/>
    <mergeCell ref="Q1029:R1029"/>
    <mergeCell ref="T1029:U1029"/>
    <mergeCell ref="A1030:D1030"/>
    <mergeCell ref="E1030:J1030"/>
    <mergeCell ref="K1030:M1030"/>
    <mergeCell ref="A1031:D1031"/>
    <mergeCell ref="E1031:J1031"/>
    <mergeCell ref="K1031:M1031"/>
    <mergeCell ref="A1029:E1029"/>
    <mergeCell ref="F1029:G1029"/>
    <mergeCell ref="I1029:K1029"/>
    <mergeCell ref="L1029:M1029"/>
    <mergeCell ref="A1026:C1028"/>
    <mergeCell ref="D1026:E1026"/>
    <mergeCell ref="F1026:H1026"/>
    <mergeCell ref="F1027:H1027"/>
    <mergeCell ref="D1028:E1028"/>
    <mergeCell ref="I1027:J1027"/>
    <mergeCell ref="K1027:M1027"/>
    <mergeCell ref="F1028:H1028"/>
    <mergeCell ref="I1028:J1028"/>
    <mergeCell ref="K1028:M1028"/>
    <mergeCell ref="A1018:D1023"/>
    <mergeCell ref="E1018:M1023"/>
    <mergeCell ref="A1024:M1024"/>
    <mergeCell ref="A1025:C1025"/>
    <mergeCell ref="D1025:H1025"/>
    <mergeCell ref="I1025:M1025"/>
    <mergeCell ref="I1026:J1026"/>
    <mergeCell ref="K1026:M1026"/>
    <mergeCell ref="D1027:E1027"/>
    <mergeCell ref="A1014:C1014"/>
    <mergeCell ref="D1014:H1014"/>
    <mergeCell ref="I1014:J1014"/>
    <mergeCell ref="K1014:M1014"/>
    <mergeCell ref="A1016:M1016"/>
    <mergeCell ref="A1017:E1017"/>
    <mergeCell ref="F1017:M1017"/>
    <mergeCell ref="A1012:C1012"/>
    <mergeCell ref="D1012:H1012"/>
    <mergeCell ref="I1012:J1012"/>
    <mergeCell ref="K1012:M1012"/>
    <mergeCell ref="A1013:C1013"/>
    <mergeCell ref="D1013:H1013"/>
    <mergeCell ref="I1013:J1013"/>
    <mergeCell ref="K1013:M1013"/>
    <mergeCell ref="A1010:C1010"/>
    <mergeCell ref="D1010:H1010"/>
    <mergeCell ref="I1010:J1010"/>
    <mergeCell ref="K1010:M1010"/>
    <mergeCell ref="A1011:C1011"/>
    <mergeCell ref="D1011:H1011"/>
    <mergeCell ref="I1011:J1011"/>
    <mergeCell ref="K1011:M1011"/>
    <mergeCell ref="A1008:C1008"/>
    <mergeCell ref="D1008:H1008"/>
    <mergeCell ref="I1008:J1008"/>
    <mergeCell ref="K1008:M1008"/>
    <mergeCell ref="A1009:C1009"/>
    <mergeCell ref="D1009:H1009"/>
    <mergeCell ref="I1009:J1009"/>
    <mergeCell ref="K1009:M1009"/>
    <mergeCell ref="A1006:M1006"/>
    <mergeCell ref="A1007:C1007"/>
    <mergeCell ref="D1007:H1007"/>
    <mergeCell ref="I1007:J1007"/>
    <mergeCell ref="K1007:M1007"/>
    <mergeCell ref="I994:M994"/>
    <mergeCell ref="A995:H995"/>
    <mergeCell ref="I995:M995"/>
    <mergeCell ref="A997:M997"/>
    <mergeCell ref="A996:H996"/>
    <mergeCell ref="I996:M996"/>
    <mergeCell ref="A990:M990"/>
    <mergeCell ref="A991:H991"/>
    <mergeCell ref="I991:M991"/>
    <mergeCell ref="A992:H992"/>
    <mergeCell ref="I992:M992"/>
    <mergeCell ref="A993:H993"/>
    <mergeCell ref="I993:M993"/>
    <mergeCell ref="A994:H994"/>
    <mergeCell ref="A988:D988"/>
    <mergeCell ref="E988:J988"/>
    <mergeCell ref="K988:M988"/>
    <mergeCell ref="A989:D989"/>
    <mergeCell ref="E989:J989"/>
    <mergeCell ref="K989:M989"/>
    <mergeCell ref="Q985:R985"/>
    <mergeCell ref="T985:U985"/>
    <mergeCell ref="A986:D986"/>
    <mergeCell ref="E986:J986"/>
    <mergeCell ref="K986:M986"/>
    <mergeCell ref="A987:D987"/>
    <mergeCell ref="E987:J987"/>
    <mergeCell ref="K987:M987"/>
    <mergeCell ref="A985:E985"/>
    <mergeCell ref="F985:G985"/>
    <mergeCell ref="I985:K985"/>
    <mergeCell ref="L985:M985"/>
    <mergeCell ref="A982:C984"/>
    <mergeCell ref="D982:E982"/>
    <mergeCell ref="F982:H982"/>
    <mergeCell ref="F983:H983"/>
    <mergeCell ref="D984:E984"/>
    <mergeCell ref="I983:J983"/>
    <mergeCell ref="K983:M983"/>
    <mergeCell ref="F984:H984"/>
    <mergeCell ref="I984:J984"/>
    <mergeCell ref="K984:M984"/>
    <mergeCell ref="A974:D979"/>
    <mergeCell ref="E974:M979"/>
    <mergeCell ref="A980:M980"/>
    <mergeCell ref="A981:C981"/>
    <mergeCell ref="D981:H981"/>
    <mergeCell ref="I981:M981"/>
    <mergeCell ref="I982:J982"/>
    <mergeCell ref="K982:M982"/>
    <mergeCell ref="D983:E983"/>
    <mergeCell ref="A970:C970"/>
    <mergeCell ref="D970:H970"/>
    <mergeCell ref="I970:J970"/>
    <mergeCell ref="K970:M970"/>
    <mergeCell ref="A972:M972"/>
    <mergeCell ref="A973:E973"/>
    <mergeCell ref="F973:M973"/>
    <mergeCell ref="A968:C968"/>
    <mergeCell ref="D968:H968"/>
    <mergeCell ref="I968:J968"/>
    <mergeCell ref="K968:M968"/>
    <mergeCell ref="A969:C969"/>
    <mergeCell ref="D969:H969"/>
    <mergeCell ref="I969:J969"/>
    <mergeCell ref="K969:M969"/>
    <mergeCell ref="A966:C966"/>
    <mergeCell ref="D966:H966"/>
    <mergeCell ref="I966:J966"/>
    <mergeCell ref="K966:M966"/>
    <mergeCell ref="A967:C967"/>
    <mergeCell ref="D967:H967"/>
    <mergeCell ref="I967:J967"/>
    <mergeCell ref="K967:M967"/>
    <mergeCell ref="A964:C964"/>
    <mergeCell ref="D964:H964"/>
    <mergeCell ref="I964:J964"/>
    <mergeCell ref="K964:M964"/>
    <mergeCell ref="A965:C965"/>
    <mergeCell ref="D965:H965"/>
    <mergeCell ref="I965:J965"/>
    <mergeCell ref="K965:M965"/>
    <mergeCell ref="A962:M962"/>
    <mergeCell ref="A963:C963"/>
    <mergeCell ref="D963:H963"/>
    <mergeCell ref="I963:J963"/>
    <mergeCell ref="K963:M963"/>
    <mergeCell ref="I950:M950"/>
    <mergeCell ref="A951:H951"/>
    <mergeCell ref="I951:M951"/>
    <mergeCell ref="A953:M953"/>
    <mergeCell ref="A952:H952"/>
    <mergeCell ref="I952:M952"/>
    <mergeCell ref="A946:M946"/>
    <mergeCell ref="A947:H947"/>
    <mergeCell ref="I947:M947"/>
    <mergeCell ref="A948:H948"/>
    <mergeCell ref="I948:M948"/>
    <mergeCell ref="A949:H949"/>
    <mergeCell ref="I949:M949"/>
    <mergeCell ref="A950:H950"/>
    <mergeCell ref="A944:D944"/>
    <mergeCell ref="E944:J944"/>
    <mergeCell ref="K944:M944"/>
    <mergeCell ref="A945:D945"/>
    <mergeCell ref="E945:J945"/>
    <mergeCell ref="K945:M945"/>
    <mergeCell ref="Q941:R941"/>
    <mergeCell ref="T941:U941"/>
    <mergeCell ref="A942:D942"/>
    <mergeCell ref="E942:J942"/>
    <mergeCell ref="K942:M942"/>
    <mergeCell ref="A943:D943"/>
    <mergeCell ref="E943:J943"/>
    <mergeCell ref="K943:M943"/>
    <mergeCell ref="A941:E941"/>
    <mergeCell ref="F941:G941"/>
    <mergeCell ref="I941:K941"/>
    <mergeCell ref="L941:M941"/>
    <mergeCell ref="A938:C940"/>
    <mergeCell ref="D938:E938"/>
    <mergeCell ref="F938:H938"/>
    <mergeCell ref="F939:H939"/>
    <mergeCell ref="D940:E940"/>
    <mergeCell ref="I939:J939"/>
    <mergeCell ref="K939:M939"/>
    <mergeCell ref="F940:H940"/>
    <mergeCell ref="I940:J940"/>
    <mergeCell ref="K940:M940"/>
    <mergeCell ref="A930:D935"/>
    <mergeCell ref="E930:M935"/>
    <mergeCell ref="A936:M936"/>
    <mergeCell ref="A937:C937"/>
    <mergeCell ref="D937:H937"/>
    <mergeCell ref="I937:M937"/>
    <mergeCell ref="I938:J938"/>
    <mergeCell ref="K938:M938"/>
    <mergeCell ref="D939:E939"/>
    <mergeCell ref="A926:C926"/>
    <mergeCell ref="D926:H926"/>
    <mergeCell ref="I926:J926"/>
    <mergeCell ref="K926:M926"/>
    <mergeCell ref="A928:M928"/>
    <mergeCell ref="A929:E929"/>
    <mergeCell ref="F929:M929"/>
    <mergeCell ref="A924:C924"/>
    <mergeCell ref="D924:H924"/>
    <mergeCell ref="I924:J924"/>
    <mergeCell ref="K924:M924"/>
    <mergeCell ref="A925:C925"/>
    <mergeCell ref="D925:H925"/>
    <mergeCell ref="I925:J925"/>
    <mergeCell ref="K925:M925"/>
    <mergeCell ref="A922:C922"/>
    <mergeCell ref="D922:H922"/>
    <mergeCell ref="I922:J922"/>
    <mergeCell ref="K922:M922"/>
    <mergeCell ref="A923:C923"/>
    <mergeCell ref="D923:H923"/>
    <mergeCell ref="I923:J923"/>
    <mergeCell ref="K923:M923"/>
    <mergeCell ref="A920:C920"/>
    <mergeCell ref="D920:H920"/>
    <mergeCell ref="I920:J920"/>
    <mergeCell ref="K920:M920"/>
    <mergeCell ref="A921:C921"/>
    <mergeCell ref="D921:H921"/>
    <mergeCell ref="I921:J921"/>
    <mergeCell ref="K921:M921"/>
    <mergeCell ref="A918:M918"/>
    <mergeCell ref="A919:C919"/>
    <mergeCell ref="D919:H919"/>
    <mergeCell ref="I919:J919"/>
    <mergeCell ref="K919:M919"/>
    <mergeCell ref="I906:M906"/>
    <mergeCell ref="A907:H907"/>
    <mergeCell ref="I907:M907"/>
    <mergeCell ref="A909:M909"/>
    <mergeCell ref="A908:H908"/>
    <mergeCell ref="I908:M908"/>
    <mergeCell ref="A902:M902"/>
    <mergeCell ref="A903:H903"/>
    <mergeCell ref="I903:M903"/>
    <mergeCell ref="A904:H904"/>
    <mergeCell ref="I904:M904"/>
    <mergeCell ref="A905:H905"/>
    <mergeCell ref="I905:M905"/>
    <mergeCell ref="A906:H906"/>
    <mergeCell ref="A900:D900"/>
    <mergeCell ref="E900:J900"/>
    <mergeCell ref="K900:M900"/>
    <mergeCell ref="A901:D901"/>
    <mergeCell ref="E901:J901"/>
    <mergeCell ref="K901:M901"/>
    <mergeCell ref="Q897:R897"/>
    <mergeCell ref="T897:U897"/>
    <mergeCell ref="A898:D898"/>
    <mergeCell ref="E898:J898"/>
    <mergeCell ref="K898:M898"/>
    <mergeCell ref="A899:D899"/>
    <mergeCell ref="E899:J899"/>
    <mergeCell ref="K899:M899"/>
    <mergeCell ref="A897:E897"/>
    <mergeCell ref="F897:G897"/>
    <mergeCell ref="I897:K897"/>
    <mergeCell ref="L897:M897"/>
    <mergeCell ref="A894:C896"/>
    <mergeCell ref="D894:E894"/>
    <mergeCell ref="F894:H894"/>
    <mergeCell ref="F895:H895"/>
    <mergeCell ref="D896:E896"/>
    <mergeCell ref="I895:J895"/>
    <mergeCell ref="K895:M895"/>
    <mergeCell ref="F896:H896"/>
    <mergeCell ref="I896:J896"/>
    <mergeCell ref="K896:M896"/>
    <mergeCell ref="A886:D891"/>
    <mergeCell ref="E886:M891"/>
    <mergeCell ref="A892:M892"/>
    <mergeCell ref="A893:C893"/>
    <mergeCell ref="D893:H893"/>
    <mergeCell ref="I893:M893"/>
    <mergeCell ref="I894:J894"/>
    <mergeCell ref="K894:M894"/>
    <mergeCell ref="D895:E895"/>
    <mergeCell ref="A882:C882"/>
    <mergeCell ref="D882:H882"/>
    <mergeCell ref="I882:J882"/>
    <mergeCell ref="K882:M882"/>
    <mergeCell ref="A884:M884"/>
    <mergeCell ref="A885:E885"/>
    <mergeCell ref="F885:M885"/>
    <mergeCell ref="A880:C880"/>
    <mergeCell ref="D880:H880"/>
    <mergeCell ref="I880:J880"/>
    <mergeCell ref="K880:M880"/>
    <mergeCell ref="A881:C881"/>
    <mergeCell ref="D881:H881"/>
    <mergeCell ref="I881:J881"/>
    <mergeCell ref="K881:M881"/>
    <mergeCell ref="A878:C878"/>
    <mergeCell ref="D878:H878"/>
    <mergeCell ref="I878:J878"/>
    <mergeCell ref="K878:M878"/>
    <mergeCell ref="A879:C879"/>
    <mergeCell ref="D879:H879"/>
    <mergeCell ref="I879:J879"/>
    <mergeCell ref="K879:M879"/>
    <mergeCell ref="A876:C876"/>
    <mergeCell ref="D876:H876"/>
    <mergeCell ref="I876:J876"/>
    <mergeCell ref="K876:M876"/>
    <mergeCell ref="A877:C877"/>
    <mergeCell ref="D877:H877"/>
    <mergeCell ref="I877:J877"/>
    <mergeCell ref="K877:M877"/>
    <mergeCell ref="A874:M874"/>
    <mergeCell ref="A875:C875"/>
    <mergeCell ref="D875:H875"/>
    <mergeCell ref="I875:J875"/>
    <mergeCell ref="K875:M875"/>
    <mergeCell ref="I862:M862"/>
    <mergeCell ref="A863:H863"/>
    <mergeCell ref="I863:M863"/>
    <mergeCell ref="A865:M865"/>
    <mergeCell ref="A864:H864"/>
    <mergeCell ref="I864:M864"/>
    <mergeCell ref="A858:M858"/>
    <mergeCell ref="A859:H859"/>
    <mergeCell ref="I859:M859"/>
    <mergeCell ref="A860:H860"/>
    <mergeCell ref="I860:M860"/>
    <mergeCell ref="A861:H861"/>
    <mergeCell ref="I861:M861"/>
    <mergeCell ref="A862:H862"/>
    <mergeCell ref="A856:D856"/>
    <mergeCell ref="E856:J856"/>
    <mergeCell ref="K856:M856"/>
    <mergeCell ref="A857:D857"/>
    <mergeCell ref="E857:J857"/>
    <mergeCell ref="K857:M857"/>
    <mergeCell ref="Q853:R853"/>
    <mergeCell ref="T853:U853"/>
    <mergeCell ref="A854:D854"/>
    <mergeCell ref="E854:J854"/>
    <mergeCell ref="K854:M854"/>
    <mergeCell ref="A855:D855"/>
    <mergeCell ref="E855:J855"/>
    <mergeCell ref="K855:M855"/>
    <mergeCell ref="A853:E853"/>
    <mergeCell ref="F853:G853"/>
    <mergeCell ref="I853:K853"/>
    <mergeCell ref="L853:M853"/>
    <mergeCell ref="A850:C852"/>
    <mergeCell ref="D850:E850"/>
    <mergeCell ref="F850:H850"/>
    <mergeCell ref="F851:H851"/>
    <mergeCell ref="D852:E852"/>
    <mergeCell ref="I851:J851"/>
    <mergeCell ref="K851:M851"/>
    <mergeCell ref="F852:H852"/>
    <mergeCell ref="I852:J852"/>
    <mergeCell ref="K852:M852"/>
    <mergeCell ref="A842:D847"/>
    <mergeCell ref="E842:M847"/>
    <mergeCell ref="A848:M848"/>
    <mergeCell ref="A849:C849"/>
    <mergeCell ref="D849:H849"/>
    <mergeCell ref="I849:M849"/>
    <mergeCell ref="I850:J850"/>
    <mergeCell ref="K850:M850"/>
    <mergeCell ref="D851:E851"/>
    <mergeCell ref="A838:C838"/>
    <mergeCell ref="D838:H838"/>
    <mergeCell ref="I838:J838"/>
    <mergeCell ref="K838:M838"/>
    <mergeCell ref="A840:M840"/>
    <mergeCell ref="A841:E841"/>
    <mergeCell ref="F841:M841"/>
    <mergeCell ref="A836:C836"/>
    <mergeCell ref="D836:H836"/>
    <mergeCell ref="I836:J836"/>
    <mergeCell ref="K836:M836"/>
    <mergeCell ref="A837:C837"/>
    <mergeCell ref="D837:H837"/>
    <mergeCell ref="I837:J837"/>
    <mergeCell ref="K837:M837"/>
    <mergeCell ref="A834:C834"/>
    <mergeCell ref="D834:H834"/>
    <mergeCell ref="I834:J834"/>
    <mergeCell ref="K834:M834"/>
    <mergeCell ref="A835:C835"/>
    <mergeCell ref="D835:H835"/>
    <mergeCell ref="I835:J835"/>
    <mergeCell ref="K835:M835"/>
    <mergeCell ref="A832:C832"/>
    <mergeCell ref="D832:H832"/>
    <mergeCell ref="I832:J832"/>
    <mergeCell ref="K832:M832"/>
    <mergeCell ref="A833:C833"/>
    <mergeCell ref="D833:H833"/>
    <mergeCell ref="I833:J833"/>
    <mergeCell ref="K833:M833"/>
    <mergeCell ref="A830:M830"/>
    <mergeCell ref="A831:C831"/>
    <mergeCell ref="D831:H831"/>
    <mergeCell ref="I831:J831"/>
    <mergeCell ref="K831:M831"/>
    <mergeCell ref="I818:M818"/>
    <mergeCell ref="A819:H819"/>
    <mergeCell ref="I819:M819"/>
    <mergeCell ref="A821:M821"/>
    <mergeCell ref="A820:H820"/>
    <mergeCell ref="I820:M820"/>
    <mergeCell ref="A814:M814"/>
    <mergeCell ref="A815:H815"/>
    <mergeCell ref="I815:M815"/>
    <mergeCell ref="A816:H816"/>
    <mergeCell ref="I816:M816"/>
    <mergeCell ref="A817:H817"/>
    <mergeCell ref="I817:M817"/>
    <mergeCell ref="A818:H818"/>
    <mergeCell ref="A812:D812"/>
    <mergeCell ref="E812:J812"/>
    <mergeCell ref="K812:M812"/>
    <mergeCell ref="A813:D813"/>
    <mergeCell ref="E813:J813"/>
    <mergeCell ref="K813:M813"/>
    <mergeCell ref="Q809:R809"/>
    <mergeCell ref="T809:U809"/>
    <mergeCell ref="A810:D810"/>
    <mergeCell ref="E810:J810"/>
    <mergeCell ref="K810:M810"/>
    <mergeCell ref="A811:D811"/>
    <mergeCell ref="E811:J811"/>
    <mergeCell ref="K811:M811"/>
    <mergeCell ref="A809:E809"/>
    <mergeCell ref="F809:G809"/>
    <mergeCell ref="I809:K809"/>
    <mergeCell ref="L809:M809"/>
    <mergeCell ref="A806:C808"/>
    <mergeCell ref="D806:E806"/>
    <mergeCell ref="F806:H806"/>
    <mergeCell ref="F807:H807"/>
    <mergeCell ref="D808:E808"/>
    <mergeCell ref="I807:J807"/>
    <mergeCell ref="K807:M807"/>
    <mergeCell ref="F808:H808"/>
    <mergeCell ref="I808:J808"/>
    <mergeCell ref="K808:M808"/>
    <mergeCell ref="A798:D803"/>
    <mergeCell ref="E798:M803"/>
    <mergeCell ref="A804:M804"/>
    <mergeCell ref="A805:C805"/>
    <mergeCell ref="D805:H805"/>
    <mergeCell ref="I805:M805"/>
    <mergeCell ref="I806:J806"/>
    <mergeCell ref="K806:M806"/>
    <mergeCell ref="D807:E807"/>
    <mergeCell ref="A794:C794"/>
    <mergeCell ref="D794:H794"/>
    <mergeCell ref="I794:J794"/>
    <mergeCell ref="K794:M794"/>
    <mergeCell ref="A796:M796"/>
    <mergeCell ref="A797:E797"/>
    <mergeCell ref="F797:M797"/>
    <mergeCell ref="A792:C792"/>
    <mergeCell ref="D792:H792"/>
    <mergeCell ref="I792:J792"/>
    <mergeCell ref="K792:M792"/>
    <mergeCell ref="A793:C793"/>
    <mergeCell ref="D793:H793"/>
    <mergeCell ref="I793:J793"/>
    <mergeCell ref="K793:M793"/>
    <mergeCell ref="A790:C790"/>
    <mergeCell ref="D790:H790"/>
    <mergeCell ref="I790:J790"/>
    <mergeCell ref="K790:M790"/>
    <mergeCell ref="A791:C791"/>
    <mergeCell ref="D791:H791"/>
    <mergeCell ref="I791:J791"/>
    <mergeCell ref="K791:M791"/>
    <mergeCell ref="A788:C788"/>
    <mergeCell ref="D788:H788"/>
    <mergeCell ref="I788:J788"/>
    <mergeCell ref="K788:M788"/>
    <mergeCell ref="A789:C789"/>
    <mergeCell ref="D789:H789"/>
    <mergeCell ref="I789:J789"/>
    <mergeCell ref="K789:M789"/>
    <mergeCell ref="A786:M786"/>
    <mergeCell ref="A787:C787"/>
    <mergeCell ref="D787:H787"/>
    <mergeCell ref="I787:J787"/>
    <mergeCell ref="K787:M787"/>
    <mergeCell ref="I774:M774"/>
    <mergeCell ref="A775:H775"/>
    <mergeCell ref="I775:M775"/>
    <mergeCell ref="A777:M777"/>
    <mergeCell ref="A776:H776"/>
    <mergeCell ref="I776:M776"/>
    <mergeCell ref="A770:M770"/>
    <mergeCell ref="A771:H771"/>
    <mergeCell ref="I771:M771"/>
    <mergeCell ref="A772:H772"/>
    <mergeCell ref="I772:M772"/>
    <mergeCell ref="A773:H773"/>
    <mergeCell ref="I773:M773"/>
    <mergeCell ref="A774:H774"/>
    <mergeCell ref="A768:D768"/>
    <mergeCell ref="E768:J768"/>
    <mergeCell ref="K768:M768"/>
    <mergeCell ref="A769:D769"/>
    <mergeCell ref="E769:J769"/>
    <mergeCell ref="K769:M769"/>
    <mergeCell ref="Q765:R765"/>
    <mergeCell ref="T765:U765"/>
    <mergeCell ref="A766:D766"/>
    <mergeCell ref="E766:J766"/>
    <mergeCell ref="K766:M766"/>
    <mergeCell ref="A767:D767"/>
    <mergeCell ref="E767:J767"/>
    <mergeCell ref="K767:M767"/>
    <mergeCell ref="A765:E765"/>
    <mergeCell ref="F765:G765"/>
    <mergeCell ref="I765:K765"/>
    <mergeCell ref="L765:M765"/>
    <mergeCell ref="A762:C764"/>
    <mergeCell ref="D762:E762"/>
    <mergeCell ref="F762:H762"/>
    <mergeCell ref="F763:H763"/>
    <mergeCell ref="D764:E764"/>
    <mergeCell ref="I763:J763"/>
    <mergeCell ref="K763:M763"/>
    <mergeCell ref="F764:H764"/>
    <mergeCell ref="I764:J764"/>
    <mergeCell ref="K764:M764"/>
    <mergeCell ref="A754:D759"/>
    <mergeCell ref="E754:M759"/>
    <mergeCell ref="A760:M760"/>
    <mergeCell ref="A761:C761"/>
    <mergeCell ref="D761:H761"/>
    <mergeCell ref="I761:M761"/>
    <mergeCell ref="I762:J762"/>
    <mergeCell ref="K762:M762"/>
    <mergeCell ref="D763:E763"/>
    <mergeCell ref="A750:C750"/>
    <mergeCell ref="D750:H750"/>
    <mergeCell ref="I750:J750"/>
    <mergeCell ref="K750:M750"/>
    <mergeCell ref="A752:M752"/>
    <mergeCell ref="A753:E753"/>
    <mergeCell ref="F753:M753"/>
    <mergeCell ref="A748:C748"/>
    <mergeCell ref="D748:H748"/>
    <mergeCell ref="I748:J748"/>
    <mergeCell ref="K748:M748"/>
    <mergeCell ref="A749:C749"/>
    <mergeCell ref="D749:H749"/>
    <mergeCell ref="I749:J749"/>
    <mergeCell ref="K749:M749"/>
    <mergeCell ref="A746:C746"/>
    <mergeCell ref="D746:H746"/>
    <mergeCell ref="I746:J746"/>
    <mergeCell ref="K746:M746"/>
    <mergeCell ref="A747:C747"/>
    <mergeCell ref="D747:H747"/>
    <mergeCell ref="I747:J747"/>
    <mergeCell ref="K747:M747"/>
    <mergeCell ref="A744:C744"/>
    <mergeCell ref="D744:H744"/>
    <mergeCell ref="I744:J744"/>
    <mergeCell ref="K744:M744"/>
    <mergeCell ref="A745:C745"/>
    <mergeCell ref="D745:H745"/>
    <mergeCell ref="I745:J745"/>
    <mergeCell ref="K745:M745"/>
    <mergeCell ref="A742:M742"/>
    <mergeCell ref="A743:C743"/>
    <mergeCell ref="D743:H743"/>
    <mergeCell ref="I743:J743"/>
    <mergeCell ref="K743:M743"/>
    <mergeCell ref="I730:M730"/>
    <mergeCell ref="A731:H731"/>
    <mergeCell ref="I731:M731"/>
    <mergeCell ref="A733:M733"/>
    <mergeCell ref="A732:H732"/>
    <mergeCell ref="I732:M732"/>
    <mergeCell ref="A726:M726"/>
    <mergeCell ref="A727:H727"/>
    <mergeCell ref="I727:M727"/>
    <mergeCell ref="A728:H728"/>
    <mergeCell ref="I728:M728"/>
    <mergeCell ref="A729:H729"/>
    <mergeCell ref="I729:M729"/>
    <mergeCell ref="A730:H730"/>
    <mergeCell ref="A724:D724"/>
    <mergeCell ref="E724:J724"/>
    <mergeCell ref="K724:M724"/>
    <mergeCell ref="A725:D725"/>
    <mergeCell ref="E725:J725"/>
    <mergeCell ref="K725:M725"/>
    <mergeCell ref="Q721:R721"/>
    <mergeCell ref="T721:U721"/>
    <mergeCell ref="A722:D722"/>
    <mergeCell ref="E722:J722"/>
    <mergeCell ref="K722:M722"/>
    <mergeCell ref="A723:D723"/>
    <mergeCell ref="E723:J723"/>
    <mergeCell ref="K723:M723"/>
    <mergeCell ref="A721:E721"/>
    <mergeCell ref="F721:G721"/>
    <mergeCell ref="I721:K721"/>
    <mergeCell ref="L721:M721"/>
    <mergeCell ref="A718:C720"/>
    <mergeCell ref="D718:E718"/>
    <mergeCell ref="F718:H718"/>
    <mergeCell ref="F719:H719"/>
    <mergeCell ref="D720:E720"/>
    <mergeCell ref="I719:J719"/>
    <mergeCell ref="K719:M719"/>
    <mergeCell ref="F720:H720"/>
    <mergeCell ref="I720:J720"/>
    <mergeCell ref="K720:M720"/>
    <mergeCell ref="A710:D715"/>
    <mergeCell ref="E710:M715"/>
    <mergeCell ref="A716:M716"/>
    <mergeCell ref="A717:C717"/>
    <mergeCell ref="D717:H717"/>
    <mergeCell ref="I717:M717"/>
    <mergeCell ref="I718:J718"/>
    <mergeCell ref="K718:M718"/>
    <mergeCell ref="D719:E719"/>
    <mergeCell ref="A706:C706"/>
    <mergeCell ref="D706:H706"/>
    <mergeCell ref="I706:J706"/>
    <mergeCell ref="K706:M706"/>
    <mergeCell ref="A708:M708"/>
    <mergeCell ref="A709:E709"/>
    <mergeCell ref="F709:M709"/>
    <mergeCell ref="A704:C704"/>
    <mergeCell ref="D704:H704"/>
    <mergeCell ref="I704:J704"/>
    <mergeCell ref="K704:M704"/>
    <mergeCell ref="A705:C705"/>
    <mergeCell ref="D705:H705"/>
    <mergeCell ref="I705:J705"/>
    <mergeCell ref="K705:M705"/>
    <mergeCell ref="A702:C702"/>
    <mergeCell ref="D702:H702"/>
    <mergeCell ref="I702:J702"/>
    <mergeCell ref="K702:M702"/>
    <mergeCell ref="A703:C703"/>
    <mergeCell ref="D703:H703"/>
    <mergeCell ref="I703:J703"/>
    <mergeCell ref="K703:M703"/>
    <mergeCell ref="A700:C700"/>
    <mergeCell ref="D700:H700"/>
    <mergeCell ref="I700:J700"/>
    <mergeCell ref="K700:M700"/>
    <mergeCell ref="A701:C701"/>
    <mergeCell ref="D701:H701"/>
    <mergeCell ref="I701:J701"/>
    <mergeCell ref="K701:M701"/>
    <mergeCell ref="A698:M698"/>
    <mergeCell ref="A699:C699"/>
    <mergeCell ref="D699:H699"/>
    <mergeCell ref="I699:J699"/>
    <mergeCell ref="K699:M699"/>
    <mergeCell ref="I686:M686"/>
    <mergeCell ref="A687:H687"/>
    <mergeCell ref="I687:M687"/>
    <mergeCell ref="A689:M689"/>
    <mergeCell ref="A688:H688"/>
    <mergeCell ref="I688:M688"/>
    <mergeCell ref="A682:M682"/>
    <mergeCell ref="A683:H683"/>
    <mergeCell ref="I683:M683"/>
    <mergeCell ref="A684:H684"/>
    <mergeCell ref="I684:M684"/>
    <mergeCell ref="A685:H685"/>
    <mergeCell ref="I685:M685"/>
    <mergeCell ref="A686:H686"/>
    <mergeCell ref="A680:D680"/>
    <mergeCell ref="E680:J680"/>
    <mergeCell ref="K680:M680"/>
    <mergeCell ref="A681:D681"/>
    <mergeCell ref="E681:J681"/>
    <mergeCell ref="K681:M681"/>
    <mergeCell ref="Q677:R677"/>
    <mergeCell ref="T677:U677"/>
    <mergeCell ref="A678:D678"/>
    <mergeCell ref="E678:J678"/>
    <mergeCell ref="K678:M678"/>
    <mergeCell ref="A679:D679"/>
    <mergeCell ref="E679:J679"/>
    <mergeCell ref="K679:M679"/>
    <mergeCell ref="A677:E677"/>
    <mergeCell ref="F677:G677"/>
    <mergeCell ref="I677:K677"/>
    <mergeCell ref="L677:M677"/>
    <mergeCell ref="A674:C676"/>
    <mergeCell ref="D674:E674"/>
    <mergeCell ref="F674:H674"/>
    <mergeCell ref="F675:H675"/>
    <mergeCell ref="D676:E676"/>
    <mergeCell ref="I675:J675"/>
    <mergeCell ref="K675:M675"/>
    <mergeCell ref="F676:H676"/>
    <mergeCell ref="I676:J676"/>
    <mergeCell ref="K676:M676"/>
    <mergeCell ref="A666:D671"/>
    <mergeCell ref="E666:M671"/>
    <mergeCell ref="A672:M672"/>
    <mergeCell ref="A673:C673"/>
    <mergeCell ref="D673:H673"/>
    <mergeCell ref="I673:M673"/>
    <mergeCell ref="I674:J674"/>
    <mergeCell ref="K674:M674"/>
    <mergeCell ref="D675:E675"/>
    <mergeCell ref="A662:C662"/>
    <mergeCell ref="D662:H662"/>
    <mergeCell ref="I662:J662"/>
    <mergeCell ref="K662:M662"/>
    <mergeCell ref="A664:M664"/>
    <mergeCell ref="A665:E665"/>
    <mergeCell ref="F665:M665"/>
    <mergeCell ref="A660:C660"/>
    <mergeCell ref="D660:H660"/>
    <mergeCell ref="I660:J660"/>
    <mergeCell ref="K660:M660"/>
    <mergeCell ref="A661:C661"/>
    <mergeCell ref="D661:H661"/>
    <mergeCell ref="I661:J661"/>
    <mergeCell ref="K661:M661"/>
    <mergeCell ref="A658:C658"/>
    <mergeCell ref="D658:H658"/>
    <mergeCell ref="I658:J658"/>
    <mergeCell ref="K658:M658"/>
    <mergeCell ref="A659:C659"/>
    <mergeCell ref="D659:H659"/>
    <mergeCell ref="I659:J659"/>
    <mergeCell ref="K659:M659"/>
    <mergeCell ref="A656:C656"/>
    <mergeCell ref="D656:H656"/>
    <mergeCell ref="I656:J656"/>
    <mergeCell ref="K656:M656"/>
    <mergeCell ref="A657:C657"/>
    <mergeCell ref="D657:H657"/>
    <mergeCell ref="I657:J657"/>
    <mergeCell ref="K657:M657"/>
    <mergeCell ref="A654:M654"/>
    <mergeCell ref="A655:C655"/>
    <mergeCell ref="D655:H655"/>
    <mergeCell ref="I655:J655"/>
    <mergeCell ref="K655:M655"/>
    <mergeCell ref="I642:M642"/>
    <mergeCell ref="A643:H643"/>
    <mergeCell ref="I643:M643"/>
    <mergeCell ref="A645:M645"/>
    <mergeCell ref="A644:H644"/>
    <mergeCell ref="I644:M644"/>
    <mergeCell ref="A638:M638"/>
    <mergeCell ref="A639:H639"/>
    <mergeCell ref="I639:M639"/>
    <mergeCell ref="A640:H640"/>
    <mergeCell ref="I640:M640"/>
    <mergeCell ref="A641:H641"/>
    <mergeCell ref="I641:M641"/>
    <mergeCell ref="A642:H642"/>
    <mergeCell ref="A636:D636"/>
    <mergeCell ref="E636:J636"/>
    <mergeCell ref="K636:M636"/>
    <mergeCell ref="A637:D637"/>
    <mergeCell ref="E637:J637"/>
    <mergeCell ref="K637:M637"/>
    <mergeCell ref="Q633:R633"/>
    <mergeCell ref="T633:U633"/>
    <mergeCell ref="A634:D634"/>
    <mergeCell ref="E634:J634"/>
    <mergeCell ref="K634:M634"/>
    <mergeCell ref="A635:D635"/>
    <mergeCell ref="E635:J635"/>
    <mergeCell ref="K635:M635"/>
    <mergeCell ref="A633:E633"/>
    <mergeCell ref="F633:G633"/>
    <mergeCell ref="I633:K633"/>
    <mergeCell ref="L633:M633"/>
    <mergeCell ref="A630:C632"/>
    <mergeCell ref="D630:E630"/>
    <mergeCell ref="F630:H630"/>
    <mergeCell ref="F631:H631"/>
    <mergeCell ref="D632:E632"/>
    <mergeCell ref="I631:J631"/>
    <mergeCell ref="K631:M631"/>
    <mergeCell ref="F632:H632"/>
    <mergeCell ref="I632:J632"/>
    <mergeCell ref="K632:M632"/>
    <mergeCell ref="A622:D627"/>
    <mergeCell ref="E622:M627"/>
    <mergeCell ref="A628:M628"/>
    <mergeCell ref="A629:C629"/>
    <mergeCell ref="D629:H629"/>
    <mergeCell ref="I629:M629"/>
    <mergeCell ref="I630:J630"/>
    <mergeCell ref="K630:M630"/>
    <mergeCell ref="D631:E631"/>
    <mergeCell ref="A618:C618"/>
    <mergeCell ref="D618:H618"/>
    <mergeCell ref="I618:J618"/>
    <mergeCell ref="K618:M618"/>
    <mergeCell ref="A620:M620"/>
    <mergeCell ref="A621:E621"/>
    <mergeCell ref="F621:M621"/>
    <mergeCell ref="A616:C616"/>
    <mergeCell ref="D616:H616"/>
    <mergeCell ref="I616:J616"/>
    <mergeCell ref="K616:M616"/>
    <mergeCell ref="A617:C617"/>
    <mergeCell ref="D617:H617"/>
    <mergeCell ref="I617:J617"/>
    <mergeCell ref="K617:M617"/>
    <mergeCell ref="A614:C614"/>
    <mergeCell ref="D614:H614"/>
    <mergeCell ref="I614:J614"/>
    <mergeCell ref="K614:M614"/>
    <mergeCell ref="A615:C615"/>
    <mergeCell ref="D615:H615"/>
    <mergeCell ref="I615:J615"/>
    <mergeCell ref="K615:M615"/>
    <mergeCell ref="A612:C612"/>
    <mergeCell ref="D612:H612"/>
    <mergeCell ref="I612:J612"/>
    <mergeCell ref="K612:M612"/>
    <mergeCell ref="A613:C613"/>
    <mergeCell ref="D613:H613"/>
    <mergeCell ref="I613:J613"/>
    <mergeCell ref="K613:M613"/>
    <mergeCell ref="A610:M610"/>
    <mergeCell ref="A611:C611"/>
    <mergeCell ref="D611:H611"/>
    <mergeCell ref="I611:J611"/>
    <mergeCell ref="K611:M611"/>
    <mergeCell ref="I598:M598"/>
    <mergeCell ref="A599:H599"/>
    <mergeCell ref="I599:M599"/>
    <mergeCell ref="A601:M601"/>
    <mergeCell ref="A600:H600"/>
    <mergeCell ref="I600:M600"/>
    <mergeCell ref="A594:M594"/>
    <mergeCell ref="A595:H595"/>
    <mergeCell ref="I595:M595"/>
    <mergeCell ref="A596:H596"/>
    <mergeCell ref="I596:M596"/>
    <mergeCell ref="A597:H597"/>
    <mergeCell ref="I597:M597"/>
    <mergeCell ref="A598:H598"/>
    <mergeCell ref="A592:D592"/>
    <mergeCell ref="E592:J592"/>
    <mergeCell ref="K592:M592"/>
    <mergeCell ref="A593:D593"/>
    <mergeCell ref="E593:J593"/>
    <mergeCell ref="K593:M593"/>
    <mergeCell ref="Q589:R589"/>
    <mergeCell ref="T589:U589"/>
    <mergeCell ref="A590:D590"/>
    <mergeCell ref="E590:J590"/>
    <mergeCell ref="K590:M590"/>
    <mergeCell ref="A591:D591"/>
    <mergeCell ref="E591:J591"/>
    <mergeCell ref="K591:M591"/>
    <mergeCell ref="A589:E589"/>
    <mergeCell ref="F589:G589"/>
    <mergeCell ref="I589:K589"/>
    <mergeCell ref="L589:M589"/>
    <mergeCell ref="A586:C588"/>
    <mergeCell ref="D586:E586"/>
    <mergeCell ref="F586:H586"/>
    <mergeCell ref="F587:H587"/>
    <mergeCell ref="D588:E588"/>
    <mergeCell ref="I587:J587"/>
    <mergeCell ref="K587:M587"/>
    <mergeCell ref="F588:H588"/>
    <mergeCell ref="I588:J588"/>
    <mergeCell ref="K588:M588"/>
    <mergeCell ref="A578:D583"/>
    <mergeCell ref="E578:M583"/>
    <mergeCell ref="A584:M584"/>
    <mergeCell ref="A585:C585"/>
    <mergeCell ref="D585:H585"/>
    <mergeCell ref="I585:M585"/>
    <mergeCell ref="I586:J586"/>
    <mergeCell ref="K586:M586"/>
    <mergeCell ref="D587:E587"/>
    <mergeCell ref="A574:C574"/>
    <mergeCell ref="D574:H574"/>
    <mergeCell ref="I574:J574"/>
    <mergeCell ref="K574:M574"/>
    <mergeCell ref="A576:M576"/>
    <mergeCell ref="A577:E577"/>
    <mergeCell ref="F577:M577"/>
    <mergeCell ref="A572:C572"/>
    <mergeCell ref="D572:H572"/>
    <mergeCell ref="I572:J572"/>
    <mergeCell ref="K572:M572"/>
    <mergeCell ref="A573:C573"/>
    <mergeCell ref="D573:H573"/>
    <mergeCell ref="I573:J573"/>
    <mergeCell ref="K573:M573"/>
    <mergeCell ref="A570:C570"/>
    <mergeCell ref="D570:H570"/>
    <mergeCell ref="I570:J570"/>
    <mergeCell ref="K570:M570"/>
    <mergeCell ref="A571:C571"/>
    <mergeCell ref="D571:H571"/>
    <mergeCell ref="I571:J571"/>
    <mergeCell ref="K571:M571"/>
    <mergeCell ref="A568:C568"/>
    <mergeCell ref="D568:H568"/>
    <mergeCell ref="I568:J568"/>
    <mergeCell ref="K568:M568"/>
    <mergeCell ref="A569:C569"/>
    <mergeCell ref="D569:H569"/>
    <mergeCell ref="I569:J569"/>
    <mergeCell ref="K569:M569"/>
    <mergeCell ref="A566:M566"/>
    <mergeCell ref="A567:C567"/>
    <mergeCell ref="D567:H567"/>
    <mergeCell ref="I567:J567"/>
    <mergeCell ref="K567:M567"/>
    <mergeCell ref="I554:M554"/>
    <mergeCell ref="A555:H555"/>
    <mergeCell ref="I555:M555"/>
    <mergeCell ref="A557:M557"/>
    <mergeCell ref="A556:H556"/>
    <mergeCell ref="I556:M556"/>
    <mergeCell ref="A550:M550"/>
    <mergeCell ref="A551:H551"/>
    <mergeCell ref="I551:M551"/>
    <mergeCell ref="A552:H552"/>
    <mergeCell ref="I552:M552"/>
    <mergeCell ref="A553:H553"/>
    <mergeCell ref="I553:M553"/>
    <mergeCell ref="A554:H554"/>
    <mergeCell ref="A548:D548"/>
    <mergeCell ref="E548:J548"/>
    <mergeCell ref="K548:M548"/>
    <mergeCell ref="A549:D549"/>
    <mergeCell ref="E549:J549"/>
    <mergeCell ref="K549:M549"/>
    <mergeCell ref="Q545:R545"/>
    <mergeCell ref="T545:U545"/>
    <mergeCell ref="A546:D546"/>
    <mergeCell ref="E546:J546"/>
    <mergeCell ref="K546:M546"/>
    <mergeCell ref="A547:D547"/>
    <mergeCell ref="E547:J547"/>
    <mergeCell ref="K547:M547"/>
    <mergeCell ref="A545:E545"/>
    <mergeCell ref="F545:G545"/>
    <mergeCell ref="I545:K545"/>
    <mergeCell ref="L545:M545"/>
    <mergeCell ref="A542:C544"/>
    <mergeCell ref="D542:E542"/>
    <mergeCell ref="F542:H542"/>
    <mergeCell ref="F543:H543"/>
    <mergeCell ref="D544:E544"/>
    <mergeCell ref="I543:J543"/>
    <mergeCell ref="K543:M543"/>
    <mergeCell ref="F544:H544"/>
    <mergeCell ref="I544:J544"/>
    <mergeCell ref="K544:M544"/>
    <mergeCell ref="A534:D539"/>
    <mergeCell ref="E534:M539"/>
    <mergeCell ref="A540:M540"/>
    <mergeCell ref="A541:C541"/>
    <mergeCell ref="D541:H541"/>
    <mergeCell ref="I541:M541"/>
    <mergeCell ref="I542:J542"/>
    <mergeCell ref="K542:M542"/>
    <mergeCell ref="D543:E543"/>
    <mergeCell ref="A530:C530"/>
    <mergeCell ref="D530:H530"/>
    <mergeCell ref="I530:J530"/>
    <mergeCell ref="K530:M530"/>
    <mergeCell ref="A532:M532"/>
    <mergeCell ref="A533:E533"/>
    <mergeCell ref="F533:M533"/>
    <mergeCell ref="A528:C528"/>
    <mergeCell ref="D528:H528"/>
    <mergeCell ref="I528:J528"/>
    <mergeCell ref="K528:M528"/>
    <mergeCell ref="A529:C529"/>
    <mergeCell ref="D529:H529"/>
    <mergeCell ref="I529:J529"/>
    <mergeCell ref="K529:M529"/>
    <mergeCell ref="A526:C526"/>
    <mergeCell ref="D526:H526"/>
    <mergeCell ref="I526:J526"/>
    <mergeCell ref="K526:M526"/>
    <mergeCell ref="A527:C527"/>
    <mergeCell ref="D527:H527"/>
    <mergeCell ref="I527:J527"/>
    <mergeCell ref="K527:M527"/>
    <mergeCell ref="A524:C524"/>
    <mergeCell ref="D524:H524"/>
    <mergeCell ref="I524:J524"/>
    <mergeCell ref="K524:M524"/>
    <mergeCell ref="A525:C525"/>
    <mergeCell ref="D525:H525"/>
    <mergeCell ref="I525:J525"/>
    <mergeCell ref="K525:M525"/>
    <mergeCell ref="A522:M522"/>
    <mergeCell ref="A523:C523"/>
    <mergeCell ref="D523:H523"/>
    <mergeCell ref="I523:J523"/>
    <mergeCell ref="K523:M523"/>
    <mergeCell ref="I510:M510"/>
    <mergeCell ref="A511:H511"/>
    <mergeCell ref="I511:M511"/>
    <mergeCell ref="A513:M513"/>
    <mergeCell ref="A512:H512"/>
    <mergeCell ref="I512:M512"/>
    <mergeCell ref="A506:M506"/>
    <mergeCell ref="A507:H507"/>
    <mergeCell ref="I507:M507"/>
    <mergeCell ref="A508:H508"/>
    <mergeCell ref="I508:M508"/>
    <mergeCell ref="A509:H509"/>
    <mergeCell ref="I509:M509"/>
    <mergeCell ref="A510:H510"/>
    <mergeCell ref="A504:D504"/>
    <mergeCell ref="E504:J504"/>
    <mergeCell ref="K504:M504"/>
    <mergeCell ref="A505:D505"/>
    <mergeCell ref="E505:J505"/>
    <mergeCell ref="K505:M505"/>
    <mergeCell ref="Q501:R501"/>
    <mergeCell ref="T501:U501"/>
    <mergeCell ref="A502:D502"/>
    <mergeCell ref="E502:J502"/>
    <mergeCell ref="K502:M502"/>
    <mergeCell ref="A503:D503"/>
    <mergeCell ref="E503:J503"/>
    <mergeCell ref="K503:M503"/>
    <mergeCell ref="A501:E501"/>
    <mergeCell ref="F501:G501"/>
    <mergeCell ref="I501:K501"/>
    <mergeCell ref="L501:M501"/>
    <mergeCell ref="A498:C500"/>
    <mergeCell ref="D498:E498"/>
    <mergeCell ref="F498:H498"/>
    <mergeCell ref="F499:H499"/>
    <mergeCell ref="D500:E500"/>
    <mergeCell ref="I499:J499"/>
    <mergeCell ref="K499:M499"/>
    <mergeCell ref="F500:H500"/>
    <mergeCell ref="I500:J500"/>
    <mergeCell ref="K500:M500"/>
    <mergeCell ref="A490:D495"/>
    <mergeCell ref="E490:M495"/>
    <mergeCell ref="A496:M496"/>
    <mergeCell ref="A497:C497"/>
    <mergeCell ref="D497:H497"/>
    <mergeCell ref="I497:M497"/>
    <mergeCell ref="I498:J498"/>
    <mergeCell ref="K498:M498"/>
    <mergeCell ref="D499:E499"/>
    <mergeCell ref="A486:C486"/>
    <mergeCell ref="D486:H486"/>
    <mergeCell ref="I486:J486"/>
    <mergeCell ref="K486:M486"/>
    <mergeCell ref="A488:M488"/>
    <mergeCell ref="A489:E489"/>
    <mergeCell ref="F489:M489"/>
    <mergeCell ref="A484:C484"/>
    <mergeCell ref="D484:H484"/>
    <mergeCell ref="I484:J484"/>
    <mergeCell ref="K484:M484"/>
    <mergeCell ref="A485:C485"/>
    <mergeCell ref="D485:H485"/>
    <mergeCell ref="I485:J485"/>
    <mergeCell ref="K485:M485"/>
    <mergeCell ref="A482:C482"/>
    <mergeCell ref="D482:H482"/>
    <mergeCell ref="I482:J482"/>
    <mergeCell ref="K482:M482"/>
    <mergeCell ref="A483:C483"/>
    <mergeCell ref="D483:H483"/>
    <mergeCell ref="I483:J483"/>
    <mergeCell ref="K483:M483"/>
    <mergeCell ref="A480:C480"/>
    <mergeCell ref="D480:H480"/>
    <mergeCell ref="I480:J480"/>
    <mergeCell ref="K480:M480"/>
    <mergeCell ref="A481:C481"/>
    <mergeCell ref="D481:H481"/>
    <mergeCell ref="I481:J481"/>
    <mergeCell ref="K481:M481"/>
    <mergeCell ref="A478:M478"/>
    <mergeCell ref="A479:C479"/>
    <mergeCell ref="D479:H479"/>
    <mergeCell ref="I479:J479"/>
    <mergeCell ref="K479:M479"/>
    <mergeCell ref="I466:M466"/>
    <mergeCell ref="A467:H467"/>
    <mergeCell ref="I467:M467"/>
    <mergeCell ref="A469:M469"/>
    <mergeCell ref="A468:H468"/>
    <mergeCell ref="I468:M468"/>
    <mergeCell ref="A462:M462"/>
    <mergeCell ref="A463:H463"/>
    <mergeCell ref="I463:M463"/>
    <mergeCell ref="A464:H464"/>
    <mergeCell ref="I464:M464"/>
    <mergeCell ref="A465:H465"/>
    <mergeCell ref="I465:M465"/>
    <mergeCell ref="A466:H466"/>
    <mergeCell ref="A460:D460"/>
    <mergeCell ref="E460:J460"/>
    <mergeCell ref="K460:M460"/>
    <mergeCell ref="A461:D461"/>
    <mergeCell ref="E461:J461"/>
    <mergeCell ref="K461:M461"/>
    <mergeCell ref="Q457:R457"/>
    <mergeCell ref="T457:U457"/>
    <mergeCell ref="A458:D458"/>
    <mergeCell ref="E458:J458"/>
    <mergeCell ref="K458:M458"/>
    <mergeCell ref="A459:D459"/>
    <mergeCell ref="E459:J459"/>
    <mergeCell ref="K459:M459"/>
    <mergeCell ref="A457:E457"/>
    <mergeCell ref="F457:G457"/>
    <mergeCell ref="I457:K457"/>
    <mergeCell ref="L457:M457"/>
    <mergeCell ref="A454:C456"/>
    <mergeCell ref="D454:E454"/>
    <mergeCell ref="F454:H454"/>
    <mergeCell ref="F455:H455"/>
    <mergeCell ref="D456:E456"/>
    <mergeCell ref="I455:J455"/>
    <mergeCell ref="K455:M455"/>
    <mergeCell ref="F456:H456"/>
    <mergeCell ref="I456:J456"/>
    <mergeCell ref="K456:M456"/>
    <mergeCell ref="A446:D451"/>
    <mergeCell ref="E446:M451"/>
    <mergeCell ref="A452:M452"/>
    <mergeCell ref="A453:C453"/>
    <mergeCell ref="D453:H453"/>
    <mergeCell ref="I453:M453"/>
    <mergeCell ref="I454:J454"/>
    <mergeCell ref="K454:M454"/>
    <mergeCell ref="D455:E455"/>
    <mergeCell ref="A442:C442"/>
    <mergeCell ref="D442:H442"/>
    <mergeCell ref="I442:J442"/>
    <mergeCell ref="K442:M442"/>
    <mergeCell ref="A444:M444"/>
    <mergeCell ref="A445:E445"/>
    <mergeCell ref="F445:M445"/>
    <mergeCell ref="A440:C440"/>
    <mergeCell ref="D440:H440"/>
    <mergeCell ref="I440:J440"/>
    <mergeCell ref="K440:M440"/>
    <mergeCell ref="A441:C441"/>
    <mergeCell ref="D441:H441"/>
    <mergeCell ref="I441:J441"/>
    <mergeCell ref="K441:M441"/>
    <mergeCell ref="A438:C438"/>
    <mergeCell ref="D438:H438"/>
    <mergeCell ref="I438:J438"/>
    <mergeCell ref="K438:M438"/>
    <mergeCell ref="A439:C439"/>
    <mergeCell ref="D439:H439"/>
    <mergeCell ref="I439:J439"/>
    <mergeCell ref="K439:M439"/>
    <mergeCell ref="A436:C436"/>
    <mergeCell ref="D436:H436"/>
    <mergeCell ref="I436:J436"/>
    <mergeCell ref="K436:M436"/>
    <mergeCell ref="A437:C437"/>
    <mergeCell ref="D437:H437"/>
    <mergeCell ref="I437:J437"/>
    <mergeCell ref="K437:M437"/>
    <mergeCell ref="A434:M434"/>
    <mergeCell ref="A435:C435"/>
    <mergeCell ref="D435:H435"/>
    <mergeCell ref="I435:J435"/>
    <mergeCell ref="K435:M435"/>
    <mergeCell ref="I422:M422"/>
    <mergeCell ref="A423:H423"/>
    <mergeCell ref="I423:M423"/>
    <mergeCell ref="A425:M425"/>
    <mergeCell ref="A424:H424"/>
    <mergeCell ref="I424:M424"/>
    <mergeCell ref="A418:M418"/>
    <mergeCell ref="A419:H419"/>
    <mergeCell ref="I419:M419"/>
    <mergeCell ref="A420:H420"/>
    <mergeCell ref="I420:M420"/>
    <mergeCell ref="A421:H421"/>
    <mergeCell ref="I421:M421"/>
    <mergeCell ref="A422:H422"/>
    <mergeCell ref="A416:D416"/>
    <mergeCell ref="E416:J416"/>
    <mergeCell ref="K416:M416"/>
    <mergeCell ref="A417:D417"/>
    <mergeCell ref="E417:J417"/>
    <mergeCell ref="K417:M417"/>
    <mergeCell ref="Q413:R413"/>
    <mergeCell ref="T413:U413"/>
    <mergeCell ref="A414:D414"/>
    <mergeCell ref="E414:J414"/>
    <mergeCell ref="K414:M414"/>
    <mergeCell ref="A415:D415"/>
    <mergeCell ref="E415:J415"/>
    <mergeCell ref="K415:M415"/>
    <mergeCell ref="A413:E413"/>
    <mergeCell ref="F413:G413"/>
    <mergeCell ref="I413:K413"/>
    <mergeCell ref="L413:M413"/>
    <mergeCell ref="A410:C412"/>
    <mergeCell ref="D410:E410"/>
    <mergeCell ref="F410:H410"/>
    <mergeCell ref="F411:H411"/>
    <mergeCell ref="D412:E412"/>
    <mergeCell ref="I411:J411"/>
    <mergeCell ref="K411:M411"/>
    <mergeCell ref="F412:H412"/>
    <mergeCell ref="I412:J412"/>
    <mergeCell ref="K412:M412"/>
    <mergeCell ref="A402:D407"/>
    <mergeCell ref="E402:M407"/>
    <mergeCell ref="A408:M408"/>
    <mergeCell ref="A409:C409"/>
    <mergeCell ref="D409:H409"/>
    <mergeCell ref="I409:M409"/>
    <mergeCell ref="I410:J410"/>
    <mergeCell ref="K410:M410"/>
    <mergeCell ref="D411:E411"/>
    <mergeCell ref="A398:C398"/>
    <mergeCell ref="D398:H398"/>
    <mergeCell ref="I398:J398"/>
    <mergeCell ref="K398:M398"/>
    <mergeCell ref="A400:M400"/>
    <mergeCell ref="A401:E401"/>
    <mergeCell ref="F401:M401"/>
    <mergeCell ref="A396:C396"/>
    <mergeCell ref="D396:H396"/>
    <mergeCell ref="I396:J396"/>
    <mergeCell ref="K396:M396"/>
    <mergeCell ref="A397:C397"/>
    <mergeCell ref="D397:H397"/>
    <mergeCell ref="I397:J397"/>
    <mergeCell ref="K397:M397"/>
    <mergeCell ref="A394:C394"/>
    <mergeCell ref="D394:H394"/>
    <mergeCell ref="I394:J394"/>
    <mergeCell ref="K394:M394"/>
    <mergeCell ref="A395:C395"/>
    <mergeCell ref="D395:H395"/>
    <mergeCell ref="I395:J395"/>
    <mergeCell ref="K395:M395"/>
    <mergeCell ref="A392:C392"/>
    <mergeCell ref="D392:H392"/>
    <mergeCell ref="I392:J392"/>
    <mergeCell ref="K392:M392"/>
    <mergeCell ref="A393:C393"/>
    <mergeCell ref="D393:H393"/>
    <mergeCell ref="I393:J393"/>
    <mergeCell ref="K393:M393"/>
    <mergeCell ref="A390:M390"/>
    <mergeCell ref="A391:C391"/>
    <mergeCell ref="D391:H391"/>
    <mergeCell ref="I391:J391"/>
    <mergeCell ref="K391:M391"/>
    <mergeCell ref="I378:M378"/>
    <mergeCell ref="A379:H379"/>
    <mergeCell ref="I379:M379"/>
    <mergeCell ref="A381:M381"/>
    <mergeCell ref="A380:H380"/>
    <mergeCell ref="I380:M380"/>
    <mergeCell ref="A374:M374"/>
    <mergeCell ref="A375:H375"/>
    <mergeCell ref="I375:M375"/>
    <mergeCell ref="A376:H376"/>
    <mergeCell ref="I376:M376"/>
    <mergeCell ref="A377:H377"/>
    <mergeCell ref="I377:M377"/>
    <mergeCell ref="A378:H378"/>
    <mergeCell ref="A372:D372"/>
    <mergeCell ref="E372:J372"/>
    <mergeCell ref="K372:M372"/>
    <mergeCell ref="A373:D373"/>
    <mergeCell ref="E373:J373"/>
    <mergeCell ref="K373:M373"/>
    <mergeCell ref="Q369:R369"/>
    <mergeCell ref="T369:U369"/>
    <mergeCell ref="A370:D370"/>
    <mergeCell ref="E370:J370"/>
    <mergeCell ref="K370:M370"/>
    <mergeCell ref="A371:D371"/>
    <mergeCell ref="E371:J371"/>
    <mergeCell ref="K371:M371"/>
    <mergeCell ref="A369:E369"/>
    <mergeCell ref="F369:G369"/>
    <mergeCell ref="I369:K369"/>
    <mergeCell ref="L369:M369"/>
    <mergeCell ref="A366:C368"/>
    <mergeCell ref="D366:E366"/>
    <mergeCell ref="F366:H366"/>
    <mergeCell ref="F367:H367"/>
    <mergeCell ref="D368:E368"/>
    <mergeCell ref="I367:J367"/>
    <mergeCell ref="K367:M367"/>
    <mergeCell ref="F368:H368"/>
    <mergeCell ref="I368:J368"/>
    <mergeCell ref="K368:M368"/>
    <mergeCell ref="A358:D363"/>
    <mergeCell ref="E358:M363"/>
    <mergeCell ref="A364:M364"/>
    <mergeCell ref="A365:C365"/>
    <mergeCell ref="D365:H365"/>
    <mergeCell ref="I365:M365"/>
    <mergeCell ref="I366:J366"/>
    <mergeCell ref="K366:M366"/>
    <mergeCell ref="D367:E367"/>
    <mergeCell ref="A354:C354"/>
    <mergeCell ref="D354:H354"/>
    <mergeCell ref="I354:J354"/>
    <mergeCell ref="K354:M354"/>
    <mergeCell ref="A356:M356"/>
    <mergeCell ref="A357:E357"/>
    <mergeCell ref="F357:M357"/>
    <mergeCell ref="A352:C352"/>
    <mergeCell ref="D352:H352"/>
    <mergeCell ref="I352:J352"/>
    <mergeCell ref="K352:M352"/>
    <mergeCell ref="A353:C353"/>
    <mergeCell ref="D353:H353"/>
    <mergeCell ref="I353:J353"/>
    <mergeCell ref="K353:M353"/>
    <mergeCell ref="A350:C350"/>
    <mergeCell ref="D350:H350"/>
    <mergeCell ref="I350:J350"/>
    <mergeCell ref="K350:M350"/>
    <mergeCell ref="A351:C351"/>
    <mergeCell ref="D351:H351"/>
    <mergeCell ref="I351:J351"/>
    <mergeCell ref="K351:M351"/>
    <mergeCell ref="A348:C348"/>
    <mergeCell ref="D348:H348"/>
    <mergeCell ref="I348:J348"/>
    <mergeCell ref="K348:M348"/>
    <mergeCell ref="A349:C349"/>
    <mergeCell ref="D349:H349"/>
    <mergeCell ref="I349:J349"/>
    <mergeCell ref="K349:M349"/>
    <mergeCell ref="A346:M346"/>
    <mergeCell ref="A347:C347"/>
    <mergeCell ref="D347:H347"/>
    <mergeCell ref="I347:J347"/>
    <mergeCell ref="K347:M347"/>
    <mergeCell ref="I334:M334"/>
    <mergeCell ref="A335:H335"/>
    <mergeCell ref="I335:M335"/>
    <mergeCell ref="A337:M337"/>
    <mergeCell ref="A336:H336"/>
    <mergeCell ref="I336:M336"/>
    <mergeCell ref="A330:M330"/>
    <mergeCell ref="A331:H331"/>
    <mergeCell ref="I331:M331"/>
    <mergeCell ref="A332:H332"/>
    <mergeCell ref="I332:M332"/>
    <mergeCell ref="A333:H333"/>
    <mergeCell ref="I333:M333"/>
    <mergeCell ref="A334:H334"/>
    <mergeCell ref="A328:D328"/>
    <mergeCell ref="E328:J328"/>
    <mergeCell ref="K328:M328"/>
    <mergeCell ref="A329:D329"/>
    <mergeCell ref="E329:J329"/>
    <mergeCell ref="K329:M329"/>
    <mergeCell ref="Q325:R325"/>
    <mergeCell ref="T325:U325"/>
    <mergeCell ref="A326:D326"/>
    <mergeCell ref="E326:J326"/>
    <mergeCell ref="K326:M326"/>
    <mergeCell ref="A327:D327"/>
    <mergeCell ref="E327:J327"/>
    <mergeCell ref="K327:M327"/>
    <mergeCell ref="A325:E325"/>
    <mergeCell ref="F325:G325"/>
    <mergeCell ref="I325:K325"/>
    <mergeCell ref="L325:M325"/>
    <mergeCell ref="A322:C324"/>
    <mergeCell ref="D322:E322"/>
    <mergeCell ref="F322:H322"/>
    <mergeCell ref="F323:H323"/>
    <mergeCell ref="D324:E324"/>
    <mergeCell ref="I323:J323"/>
    <mergeCell ref="K323:M323"/>
    <mergeCell ref="F324:H324"/>
    <mergeCell ref="I324:J324"/>
    <mergeCell ref="K324:M324"/>
    <mergeCell ref="A314:D319"/>
    <mergeCell ref="E314:M319"/>
    <mergeCell ref="A320:M320"/>
    <mergeCell ref="A321:C321"/>
    <mergeCell ref="D321:H321"/>
    <mergeCell ref="I321:M321"/>
    <mergeCell ref="I322:J322"/>
    <mergeCell ref="K322:M322"/>
    <mergeCell ref="D323:E323"/>
    <mergeCell ref="A310:C310"/>
    <mergeCell ref="D310:H310"/>
    <mergeCell ref="I310:J310"/>
    <mergeCell ref="K310:M310"/>
    <mergeCell ref="A312:M312"/>
    <mergeCell ref="A313:E313"/>
    <mergeCell ref="F313:M313"/>
    <mergeCell ref="A308:C308"/>
    <mergeCell ref="D308:H308"/>
    <mergeCell ref="I308:J308"/>
    <mergeCell ref="K308:M308"/>
    <mergeCell ref="A309:C309"/>
    <mergeCell ref="D309:H309"/>
    <mergeCell ref="I309:J309"/>
    <mergeCell ref="K309:M309"/>
    <mergeCell ref="A306:C306"/>
    <mergeCell ref="D306:H306"/>
    <mergeCell ref="I306:J306"/>
    <mergeCell ref="K306:M306"/>
    <mergeCell ref="A307:C307"/>
    <mergeCell ref="D307:H307"/>
    <mergeCell ref="I307:J307"/>
    <mergeCell ref="K307:M307"/>
    <mergeCell ref="A304:C304"/>
    <mergeCell ref="D304:H304"/>
    <mergeCell ref="I304:J304"/>
    <mergeCell ref="K304:M304"/>
    <mergeCell ref="A305:C305"/>
    <mergeCell ref="D305:H305"/>
    <mergeCell ref="I305:J305"/>
    <mergeCell ref="K305:M305"/>
    <mergeCell ref="A302:M302"/>
    <mergeCell ref="A303:C303"/>
    <mergeCell ref="D303:H303"/>
    <mergeCell ref="I303:J303"/>
    <mergeCell ref="K303:M303"/>
    <mergeCell ref="I290:M290"/>
    <mergeCell ref="A291:H291"/>
    <mergeCell ref="I291:M291"/>
    <mergeCell ref="A293:M293"/>
    <mergeCell ref="A292:H292"/>
    <mergeCell ref="I292:M292"/>
    <mergeCell ref="A286:M286"/>
    <mergeCell ref="A287:H287"/>
    <mergeCell ref="I287:M287"/>
    <mergeCell ref="A288:H288"/>
    <mergeCell ref="I288:M288"/>
    <mergeCell ref="A289:H289"/>
    <mergeCell ref="I289:M289"/>
    <mergeCell ref="A290:H290"/>
    <mergeCell ref="A284:D284"/>
    <mergeCell ref="E284:J284"/>
    <mergeCell ref="K284:M284"/>
    <mergeCell ref="A285:D285"/>
    <mergeCell ref="E285:J285"/>
    <mergeCell ref="K285:M285"/>
    <mergeCell ref="Q281:R281"/>
    <mergeCell ref="T281:U281"/>
    <mergeCell ref="A282:D282"/>
    <mergeCell ref="E282:J282"/>
    <mergeCell ref="K282:M282"/>
    <mergeCell ref="A283:D283"/>
    <mergeCell ref="E283:J283"/>
    <mergeCell ref="K283:M283"/>
    <mergeCell ref="A281:E281"/>
    <mergeCell ref="F281:G281"/>
    <mergeCell ref="I281:K281"/>
    <mergeCell ref="L281:M281"/>
    <mergeCell ref="A278:C280"/>
    <mergeCell ref="D278:E278"/>
    <mergeCell ref="F278:H278"/>
    <mergeCell ref="F279:H279"/>
    <mergeCell ref="D280:E280"/>
    <mergeCell ref="I279:J279"/>
    <mergeCell ref="K279:M279"/>
    <mergeCell ref="F280:H280"/>
    <mergeCell ref="I280:J280"/>
    <mergeCell ref="K280:M280"/>
    <mergeCell ref="A270:D275"/>
    <mergeCell ref="E270:M275"/>
    <mergeCell ref="A276:M276"/>
    <mergeCell ref="A277:C277"/>
    <mergeCell ref="D277:H277"/>
    <mergeCell ref="I277:M277"/>
    <mergeCell ref="I278:J278"/>
    <mergeCell ref="K278:M278"/>
    <mergeCell ref="D279:E279"/>
    <mergeCell ref="A266:C266"/>
    <mergeCell ref="D266:H266"/>
    <mergeCell ref="I266:J266"/>
    <mergeCell ref="K266:M266"/>
    <mergeCell ref="A268:M268"/>
    <mergeCell ref="A269:E269"/>
    <mergeCell ref="F269:M269"/>
    <mergeCell ref="A264:C264"/>
    <mergeCell ref="D264:H264"/>
    <mergeCell ref="I264:J264"/>
    <mergeCell ref="K264:M264"/>
    <mergeCell ref="A265:C265"/>
    <mergeCell ref="D265:H265"/>
    <mergeCell ref="I265:J265"/>
    <mergeCell ref="K265:M265"/>
    <mergeCell ref="A262:C262"/>
    <mergeCell ref="D262:H262"/>
    <mergeCell ref="I262:J262"/>
    <mergeCell ref="K262:M262"/>
    <mergeCell ref="A263:C263"/>
    <mergeCell ref="D263:H263"/>
    <mergeCell ref="I263:J263"/>
    <mergeCell ref="K263:M263"/>
    <mergeCell ref="A260:C260"/>
    <mergeCell ref="D260:H260"/>
    <mergeCell ref="I260:J260"/>
    <mergeCell ref="K260:M260"/>
    <mergeCell ref="A261:C261"/>
    <mergeCell ref="D261:H261"/>
    <mergeCell ref="I261:J261"/>
    <mergeCell ref="K261:M261"/>
    <mergeCell ref="A258:M258"/>
    <mergeCell ref="A259:C259"/>
    <mergeCell ref="D259:H259"/>
    <mergeCell ref="I259:J259"/>
    <mergeCell ref="K259:M259"/>
    <mergeCell ref="I246:M246"/>
    <mergeCell ref="A247:H247"/>
    <mergeCell ref="I247:M247"/>
    <mergeCell ref="A249:M249"/>
    <mergeCell ref="A248:H248"/>
    <mergeCell ref="I248:M248"/>
    <mergeCell ref="A242:M242"/>
    <mergeCell ref="A243:H243"/>
    <mergeCell ref="I243:M243"/>
    <mergeCell ref="A244:H244"/>
    <mergeCell ref="I244:M244"/>
    <mergeCell ref="A245:H245"/>
    <mergeCell ref="I245:M245"/>
    <mergeCell ref="A246:H246"/>
    <mergeCell ref="A240:D240"/>
    <mergeCell ref="E240:J240"/>
    <mergeCell ref="K240:M240"/>
    <mergeCell ref="A241:D241"/>
    <mergeCell ref="E241:J241"/>
    <mergeCell ref="K241:M241"/>
    <mergeCell ref="Q237:R237"/>
    <mergeCell ref="T237:U237"/>
    <mergeCell ref="A238:D238"/>
    <mergeCell ref="E238:J238"/>
    <mergeCell ref="K238:M238"/>
    <mergeCell ref="A239:D239"/>
    <mergeCell ref="E239:J239"/>
    <mergeCell ref="K239:M239"/>
    <mergeCell ref="A237:E237"/>
    <mergeCell ref="F237:G237"/>
    <mergeCell ref="I237:K237"/>
    <mergeCell ref="L237:M237"/>
    <mergeCell ref="A234:C236"/>
    <mergeCell ref="D234:E234"/>
    <mergeCell ref="F234:H234"/>
    <mergeCell ref="F235:H235"/>
    <mergeCell ref="D236:E236"/>
    <mergeCell ref="I235:J235"/>
    <mergeCell ref="K235:M235"/>
    <mergeCell ref="F236:H236"/>
    <mergeCell ref="I236:J236"/>
    <mergeCell ref="K236:M236"/>
    <mergeCell ref="A226:D231"/>
    <mergeCell ref="E226:M231"/>
    <mergeCell ref="A232:M232"/>
    <mergeCell ref="A233:C233"/>
    <mergeCell ref="D233:H233"/>
    <mergeCell ref="I233:M233"/>
    <mergeCell ref="I234:J234"/>
    <mergeCell ref="K234:M234"/>
    <mergeCell ref="D235:E235"/>
    <mergeCell ref="A222:C222"/>
    <mergeCell ref="D222:H222"/>
    <mergeCell ref="I222:J222"/>
    <mergeCell ref="K222:M222"/>
    <mergeCell ref="A224:M224"/>
    <mergeCell ref="A225:E225"/>
    <mergeCell ref="F225:M225"/>
    <mergeCell ref="A220:C220"/>
    <mergeCell ref="D220:H220"/>
    <mergeCell ref="I220:J220"/>
    <mergeCell ref="K220:M220"/>
    <mergeCell ref="A221:C221"/>
    <mergeCell ref="D221:H221"/>
    <mergeCell ref="I221:J221"/>
    <mergeCell ref="K221:M221"/>
    <mergeCell ref="A218:C218"/>
    <mergeCell ref="D218:H218"/>
    <mergeCell ref="I218:J218"/>
    <mergeCell ref="K218:M218"/>
    <mergeCell ref="A219:C219"/>
    <mergeCell ref="D219:H219"/>
    <mergeCell ref="I219:J219"/>
    <mergeCell ref="K219:M219"/>
    <mergeCell ref="A216:C216"/>
    <mergeCell ref="D216:H216"/>
    <mergeCell ref="I216:J216"/>
    <mergeCell ref="K216:M216"/>
    <mergeCell ref="A217:C217"/>
    <mergeCell ref="D217:H217"/>
    <mergeCell ref="I217:J217"/>
    <mergeCell ref="K217:M217"/>
    <mergeCell ref="A214:M214"/>
    <mergeCell ref="A215:C215"/>
    <mergeCell ref="D215:H215"/>
    <mergeCell ref="I215:J215"/>
    <mergeCell ref="K215:M215"/>
    <mergeCell ref="I202:M202"/>
    <mergeCell ref="A203:H203"/>
    <mergeCell ref="I203:M203"/>
    <mergeCell ref="A205:M205"/>
    <mergeCell ref="A204:H204"/>
    <mergeCell ref="I204:M204"/>
    <mergeCell ref="A198:M198"/>
    <mergeCell ref="A199:H199"/>
    <mergeCell ref="I199:M199"/>
    <mergeCell ref="A200:H200"/>
    <mergeCell ref="I200:M200"/>
    <mergeCell ref="A201:H201"/>
    <mergeCell ref="I201:M201"/>
    <mergeCell ref="A202:H202"/>
    <mergeCell ref="A196:D196"/>
    <mergeCell ref="E196:J196"/>
    <mergeCell ref="K196:M196"/>
    <mergeCell ref="A197:D197"/>
    <mergeCell ref="E197:J197"/>
    <mergeCell ref="K197:M197"/>
    <mergeCell ref="Q193:R193"/>
    <mergeCell ref="T193:U193"/>
    <mergeCell ref="A194:D194"/>
    <mergeCell ref="E194:J194"/>
    <mergeCell ref="K194:M194"/>
    <mergeCell ref="A195:D195"/>
    <mergeCell ref="E195:J195"/>
    <mergeCell ref="K195:M195"/>
    <mergeCell ref="A193:E193"/>
    <mergeCell ref="F193:G193"/>
    <mergeCell ref="I193:K193"/>
    <mergeCell ref="L193:M193"/>
    <mergeCell ref="A190:C192"/>
    <mergeCell ref="D190:E190"/>
    <mergeCell ref="F190:H190"/>
    <mergeCell ref="F191:H191"/>
    <mergeCell ref="D192:E192"/>
    <mergeCell ref="I191:J191"/>
    <mergeCell ref="K191:M191"/>
    <mergeCell ref="F192:H192"/>
    <mergeCell ref="I192:J192"/>
    <mergeCell ref="K192:M192"/>
    <mergeCell ref="A182:D187"/>
    <mergeCell ref="E182:M187"/>
    <mergeCell ref="A188:M188"/>
    <mergeCell ref="A189:C189"/>
    <mergeCell ref="D189:H189"/>
    <mergeCell ref="I189:M189"/>
    <mergeCell ref="I190:J190"/>
    <mergeCell ref="K190:M190"/>
    <mergeCell ref="D191:E191"/>
    <mergeCell ref="A178:C178"/>
    <mergeCell ref="D178:H178"/>
    <mergeCell ref="I178:J178"/>
    <mergeCell ref="K178:M178"/>
    <mergeCell ref="A180:M180"/>
    <mergeCell ref="A181:E181"/>
    <mergeCell ref="F181:M181"/>
    <mergeCell ref="A176:C176"/>
    <mergeCell ref="D176:H176"/>
    <mergeCell ref="I176:J176"/>
    <mergeCell ref="K176:M176"/>
    <mergeCell ref="A177:C177"/>
    <mergeCell ref="D177:H177"/>
    <mergeCell ref="I177:J177"/>
    <mergeCell ref="K177:M177"/>
    <mergeCell ref="A174:C174"/>
    <mergeCell ref="D174:H174"/>
    <mergeCell ref="I174:J174"/>
    <mergeCell ref="K174:M174"/>
    <mergeCell ref="A175:C175"/>
    <mergeCell ref="D175:H175"/>
    <mergeCell ref="I175:J175"/>
    <mergeCell ref="K175:M175"/>
    <mergeCell ref="A172:C172"/>
    <mergeCell ref="D172:H172"/>
    <mergeCell ref="I172:J172"/>
    <mergeCell ref="K172:M172"/>
    <mergeCell ref="A173:C173"/>
    <mergeCell ref="D173:H173"/>
    <mergeCell ref="I173:J173"/>
    <mergeCell ref="K173:M173"/>
    <mergeCell ref="A170:M170"/>
    <mergeCell ref="A171:C171"/>
    <mergeCell ref="D171:H171"/>
    <mergeCell ref="I171:J171"/>
    <mergeCell ref="K171:M171"/>
    <mergeCell ref="I158:M158"/>
    <mergeCell ref="A159:H159"/>
    <mergeCell ref="I159:M159"/>
    <mergeCell ref="A161:M161"/>
    <mergeCell ref="A160:H160"/>
    <mergeCell ref="I160:M160"/>
    <mergeCell ref="A154:M154"/>
    <mergeCell ref="A155:H155"/>
    <mergeCell ref="I155:M155"/>
    <mergeCell ref="A156:H156"/>
    <mergeCell ref="I156:M156"/>
    <mergeCell ref="A157:H157"/>
    <mergeCell ref="I157:M157"/>
    <mergeCell ref="A158:H158"/>
    <mergeCell ref="A152:D152"/>
    <mergeCell ref="E152:J152"/>
    <mergeCell ref="K152:M152"/>
    <mergeCell ref="A153:D153"/>
    <mergeCell ref="E153:J153"/>
    <mergeCell ref="K153:M153"/>
    <mergeCell ref="Q149:R149"/>
    <mergeCell ref="T149:U149"/>
    <mergeCell ref="A150:D150"/>
    <mergeCell ref="E150:J150"/>
    <mergeCell ref="K150:M150"/>
    <mergeCell ref="A151:D151"/>
    <mergeCell ref="E151:J151"/>
    <mergeCell ref="K151:M151"/>
    <mergeCell ref="A149:E149"/>
    <mergeCell ref="F149:G149"/>
    <mergeCell ref="I149:K149"/>
    <mergeCell ref="L149:M149"/>
    <mergeCell ref="A146:C148"/>
    <mergeCell ref="D146:E146"/>
    <mergeCell ref="F146:H146"/>
    <mergeCell ref="F147:H147"/>
    <mergeCell ref="D148:E148"/>
    <mergeCell ref="I147:J147"/>
    <mergeCell ref="K147:M147"/>
    <mergeCell ref="F148:H148"/>
    <mergeCell ref="I148:J148"/>
    <mergeCell ref="K148:M148"/>
    <mergeCell ref="A138:D143"/>
    <mergeCell ref="E138:M143"/>
    <mergeCell ref="A144:M144"/>
    <mergeCell ref="A145:C145"/>
    <mergeCell ref="D145:H145"/>
    <mergeCell ref="I145:M145"/>
    <mergeCell ref="I146:J146"/>
    <mergeCell ref="K146:M146"/>
    <mergeCell ref="D147:E147"/>
    <mergeCell ref="A134:C134"/>
    <mergeCell ref="D134:H134"/>
    <mergeCell ref="I134:J134"/>
    <mergeCell ref="K134:M134"/>
    <mergeCell ref="A136:M136"/>
    <mergeCell ref="A137:E137"/>
    <mergeCell ref="F137:M137"/>
    <mergeCell ref="A132:C132"/>
    <mergeCell ref="D132:H132"/>
    <mergeCell ref="I132:J132"/>
    <mergeCell ref="K132:M132"/>
    <mergeCell ref="A133:C133"/>
    <mergeCell ref="D133:H133"/>
    <mergeCell ref="I133:J133"/>
    <mergeCell ref="K133:M133"/>
    <mergeCell ref="A130:C130"/>
    <mergeCell ref="D130:H130"/>
    <mergeCell ref="I130:J130"/>
    <mergeCell ref="K130:M130"/>
    <mergeCell ref="A131:C131"/>
    <mergeCell ref="D131:H131"/>
    <mergeCell ref="I131:J131"/>
    <mergeCell ref="K131:M131"/>
    <mergeCell ref="A128:C128"/>
    <mergeCell ref="D128:H128"/>
    <mergeCell ref="I128:J128"/>
    <mergeCell ref="K128:M128"/>
    <mergeCell ref="A129:C129"/>
    <mergeCell ref="D129:H129"/>
    <mergeCell ref="I129:J129"/>
    <mergeCell ref="K129:M129"/>
    <mergeCell ref="A126:M126"/>
    <mergeCell ref="A127:C127"/>
    <mergeCell ref="D127:H127"/>
    <mergeCell ref="I127:J127"/>
    <mergeCell ref="K127:M127"/>
    <mergeCell ref="I114:M114"/>
    <mergeCell ref="A115:H115"/>
    <mergeCell ref="I115:M115"/>
    <mergeCell ref="A117:M117"/>
    <mergeCell ref="A116:H116"/>
    <mergeCell ref="I116:M116"/>
    <mergeCell ref="A110:M110"/>
    <mergeCell ref="A111:H111"/>
    <mergeCell ref="I111:M111"/>
    <mergeCell ref="A112:H112"/>
    <mergeCell ref="I112:M112"/>
    <mergeCell ref="A113:H113"/>
    <mergeCell ref="I113:M113"/>
    <mergeCell ref="A114:H114"/>
    <mergeCell ref="A108:D108"/>
    <mergeCell ref="E108:J108"/>
    <mergeCell ref="K108:M108"/>
    <mergeCell ref="A109:D109"/>
    <mergeCell ref="E109:J109"/>
    <mergeCell ref="K109:M109"/>
    <mergeCell ref="A106:D106"/>
    <mergeCell ref="E106:J106"/>
    <mergeCell ref="K106:M106"/>
    <mergeCell ref="A107:D107"/>
    <mergeCell ref="E107:J107"/>
    <mergeCell ref="K107:M107"/>
    <mergeCell ref="A105:E105"/>
    <mergeCell ref="F105:G105"/>
    <mergeCell ref="I105:K105"/>
    <mergeCell ref="L105:M105"/>
    <mergeCell ref="Q105:R105"/>
    <mergeCell ref="T105:U105"/>
    <mergeCell ref="I103:J103"/>
    <mergeCell ref="K103:M103"/>
    <mergeCell ref="D101:H101"/>
    <mergeCell ref="I101:M101"/>
    <mergeCell ref="D104:E104"/>
    <mergeCell ref="F104:H104"/>
    <mergeCell ref="I104:J104"/>
    <mergeCell ref="K104:M104"/>
    <mergeCell ref="K102:M102"/>
    <mergeCell ref="D103:E103"/>
    <mergeCell ref="A94:D99"/>
    <mergeCell ref="E94:M99"/>
    <mergeCell ref="A102:C104"/>
    <mergeCell ref="D102:E102"/>
    <mergeCell ref="F102:H102"/>
    <mergeCell ref="I102:J102"/>
    <mergeCell ref="A100:M100"/>
    <mergeCell ref="A101:C101"/>
    <mergeCell ref="F103:H103"/>
    <mergeCell ref="N96:O96"/>
    <mergeCell ref="P96:Q96"/>
    <mergeCell ref="N97:O97"/>
    <mergeCell ref="P97:Q97"/>
    <mergeCell ref="A90:C90"/>
    <mergeCell ref="D90:H90"/>
    <mergeCell ref="I90:J90"/>
    <mergeCell ref="K90:M90"/>
    <mergeCell ref="A92:M92"/>
    <mergeCell ref="A93:E93"/>
    <mergeCell ref="F93:M93"/>
    <mergeCell ref="A88:C88"/>
    <mergeCell ref="D88:H88"/>
    <mergeCell ref="I88:J88"/>
    <mergeCell ref="K88:M88"/>
    <mergeCell ref="A89:C89"/>
    <mergeCell ref="D89:H89"/>
    <mergeCell ref="I89:J89"/>
    <mergeCell ref="K89:M89"/>
    <mergeCell ref="A86:C86"/>
    <mergeCell ref="D86:H86"/>
    <mergeCell ref="I86:J86"/>
    <mergeCell ref="K86:M86"/>
    <mergeCell ref="A87:C87"/>
    <mergeCell ref="D87:H87"/>
    <mergeCell ref="I87:J87"/>
    <mergeCell ref="K87:M87"/>
    <mergeCell ref="A84:C84"/>
    <mergeCell ref="D84:H84"/>
    <mergeCell ref="I84:J84"/>
    <mergeCell ref="K84:M84"/>
    <mergeCell ref="A85:C85"/>
    <mergeCell ref="D85:H85"/>
    <mergeCell ref="I85:J85"/>
    <mergeCell ref="K85:M85"/>
    <mergeCell ref="A82:M82"/>
    <mergeCell ref="A83:C83"/>
    <mergeCell ref="D83:H83"/>
    <mergeCell ref="I83:J83"/>
    <mergeCell ref="K83:M83"/>
    <mergeCell ref="I70:M70"/>
    <mergeCell ref="A71:H71"/>
    <mergeCell ref="I71:M71"/>
    <mergeCell ref="A73:M73"/>
    <mergeCell ref="A72:H72"/>
    <mergeCell ref="I72:M72"/>
    <mergeCell ref="A66:M66"/>
    <mergeCell ref="A67:H67"/>
    <mergeCell ref="I67:M67"/>
    <mergeCell ref="A68:H68"/>
    <mergeCell ref="I68:M68"/>
    <mergeCell ref="A69:H69"/>
    <mergeCell ref="I69:M69"/>
    <mergeCell ref="A70:H70"/>
    <mergeCell ref="A64:D64"/>
    <mergeCell ref="E64:J64"/>
    <mergeCell ref="K64:M64"/>
    <mergeCell ref="A65:D65"/>
    <mergeCell ref="E65:J65"/>
    <mergeCell ref="K65:M65"/>
    <mergeCell ref="A62:D62"/>
    <mergeCell ref="E62:J62"/>
    <mergeCell ref="K62:M62"/>
    <mergeCell ref="A63:D63"/>
    <mergeCell ref="E63:J63"/>
    <mergeCell ref="K63:M63"/>
    <mergeCell ref="A61:E61"/>
    <mergeCell ref="F61:G61"/>
    <mergeCell ref="I61:K61"/>
    <mergeCell ref="L61:M61"/>
    <mergeCell ref="Q61:R61"/>
    <mergeCell ref="T61:U61"/>
    <mergeCell ref="I59:J59"/>
    <mergeCell ref="K59:M59"/>
    <mergeCell ref="D60:E60"/>
    <mergeCell ref="F60:H60"/>
    <mergeCell ref="I60:J60"/>
    <mergeCell ref="K60:M60"/>
    <mergeCell ref="A57:C57"/>
    <mergeCell ref="D57:H57"/>
    <mergeCell ref="I57:M57"/>
    <mergeCell ref="A58:C60"/>
    <mergeCell ref="D58:E58"/>
    <mergeCell ref="F58:H58"/>
    <mergeCell ref="I58:J58"/>
    <mergeCell ref="K58:M58"/>
    <mergeCell ref="D59:E59"/>
    <mergeCell ref="F59:H59"/>
    <mergeCell ref="A49:E49"/>
    <mergeCell ref="F49:M49"/>
    <mergeCell ref="A50:D55"/>
    <mergeCell ref="E50:M55"/>
    <mergeCell ref="A56:M56"/>
    <mergeCell ref="A45:C45"/>
    <mergeCell ref="D45:H45"/>
    <mergeCell ref="I45:J45"/>
    <mergeCell ref="K45:M45"/>
    <mergeCell ref="A46:C46"/>
    <mergeCell ref="A48:M48"/>
    <mergeCell ref="A43:C43"/>
    <mergeCell ref="D43:H43"/>
    <mergeCell ref="I43:J43"/>
    <mergeCell ref="K43:M43"/>
    <mergeCell ref="A44:C44"/>
    <mergeCell ref="D44:H44"/>
    <mergeCell ref="A42:C42"/>
    <mergeCell ref="D42:H42"/>
    <mergeCell ref="I42:J42"/>
    <mergeCell ref="K42:M42"/>
    <mergeCell ref="D46:H46"/>
    <mergeCell ref="I46:J46"/>
    <mergeCell ref="K46:M46"/>
    <mergeCell ref="A40:C40"/>
    <mergeCell ref="D40:H40"/>
    <mergeCell ref="I40:J40"/>
    <mergeCell ref="K40:M40"/>
    <mergeCell ref="I44:J44"/>
    <mergeCell ref="K44:M44"/>
    <mergeCell ref="A41:C41"/>
    <mergeCell ref="D41:H41"/>
    <mergeCell ref="I41:J41"/>
    <mergeCell ref="K41:M41"/>
    <mergeCell ref="I26:M26"/>
    <mergeCell ref="A27:H27"/>
    <mergeCell ref="I27:M27"/>
    <mergeCell ref="A28:H28"/>
    <mergeCell ref="A39:C39"/>
    <mergeCell ref="D39:H39"/>
    <mergeCell ref="I39:J39"/>
    <mergeCell ref="K39:M39"/>
    <mergeCell ref="A29:M29"/>
    <mergeCell ref="I28:M28"/>
    <mergeCell ref="A23:H23"/>
    <mergeCell ref="I23:M23"/>
    <mergeCell ref="A38:M38"/>
    <mergeCell ref="A24:H24"/>
    <mergeCell ref="I24:M24"/>
    <mergeCell ref="A25:H25"/>
    <mergeCell ref="I25:M25"/>
    <mergeCell ref="A26:H26"/>
    <mergeCell ref="K18:M18"/>
    <mergeCell ref="A19:D19"/>
    <mergeCell ref="E19:J19"/>
    <mergeCell ref="K19:M19"/>
    <mergeCell ref="I21:M21"/>
    <mergeCell ref="A22:H22"/>
    <mergeCell ref="I22:M22"/>
    <mergeCell ref="A20:M20"/>
    <mergeCell ref="A21:H21"/>
    <mergeCell ref="A16:D16"/>
    <mergeCell ref="E16:J16"/>
    <mergeCell ref="K16:M16"/>
    <mergeCell ref="A17:D17"/>
    <mergeCell ref="E17:J17"/>
    <mergeCell ref="K17:M17"/>
    <mergeCell ref="A18:D18"/>
    <mergeCell ref="E18:J18"/>
    <mergeCell ref="A15:E15"/>
    <mergeCell ref="F15:G15"/>
    <mergeCell ref="I15:K15"/>
    <mergeCell ref="L15:M15"/>
    <mergeCell ref="Q15:R15"/>
    <mergeCell ref="T15:U15"/>
    <mergeCell ref="I13:J13"/>
    <mergeCell ref="K13:M13"/>
    <mergeCell ref="D14:E14"/>
    <mergeCell ref="F14:H14"/>
    <mergeCell ref="I14:J14"/>
    <mergeCell ref="K14:M14"/>
    <mergeCell ref="D13:E13"/>
    <mergeCell ref="F12:H12"/>
    <mergeCell ref="I12:J12"/>
    <mergeCell ref="A10:M10"/>
    <mergeCell ref="A11:C11"/>
    <mergeCell ref="D11:H11"/>
    <mergeCell ref="I11:M11"/>
    <mergeCell ref="K12:M12"/>
    <mergeCell ref="A12:C14"/>
    <mergeCell ref="D12:E12"/>
    <mergeCell ref="F13:H13"/>
    <mergeCell ref="B1:M1"/>
    <mergeCell ref="A2:M2"/>
    <mergeCell ref="A3:E3"/>
    <mergeCell ref="F3:M3"/>
    <mergeCell ref="A4:D9"/>
    <mergeCell ref="E4:M9"/>
  </mergeCells>
  <conditionalFormatting sqref="N97 P97">
    <cfRule type="cellIs" priority="1" dxfId="1" operator="equal" stopIfTrue="1">
      <formula>#REF!</formula>
    </cfRule>
    <cfRule type="cellIs" priority="2" dxfId="0" operator="notEqual" stopIfTrue="1">
      <formula>#REF!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Anna Maria Mascia</cp:lastModifiedBy>
  <cp:lastPrinted>2016-09-23T08:09:26Z</cp:lastPrinted>
  <dcterms:created xsi:type="dcterms:W3CDTF">2006-05-23T17:49:49Z</dcterms:created>
  <dcterms:modified xsi:type="dcterms:W3CDTF">2016-09-23T08:09:45Z</dcterms:modified>
  <cp:category/>
  <cp:version/>
  <cp:contentType/>
  <cp:contentStatus/>
</cp:coreProperties>
</file>